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109" i="1"/>
  <c r="F106"/>
  <c r="F102"/>
  <c r="F104"/>
  <c r="F99"/>
  <c r="F95"/>
  <c r="F92"/>
  <c r="F82"/>
  <c r="F74"/>
  <c r="F62"/>
  <c r="F58"/>
  <c r="F55"/>
  <c r="F48"/>
  <c r="F41"/>
  <c r="F36"/>
  <c r="F7"/>
  <c r="F33"/>
  <c r="F14" l="1"/>
</calcChain>
</file>

<file path=xl/sharedStrings.xml><?xml version="1.0" encoding="utf-8"?>
<sst xmlns="http://schemas.openxmlformats.org/spreadsheetml/2006/main" count="445" uniqueCount="350">
  <si>
    <t>Redni broj</t>
  </si>
  <si>
    <t>Predmet nabave</t>
  </si>
  <si>
    <t>Brojčana oznaka predmeta nabave iz CPV-a</t>
  </si>
  <si>
    <t>Procjenjena vrijednost nabave bez PDV-a</t>
  </si>
  <si>
    <t xml:space="preserve">Vrsta postupka </t>
  </si>
  <si>
    <t>Sklapa li se ugovor ili okvirni sporazum</t>
  </si>
  <si>
    <t>Planirani početak postupka</t>
  </si>
  <si>
    <t>Planirano trajanje ugovora ili okvirnog sporazuma</t>
  </si>
  <si>
    <t>PLANA NABAVE ZA 2018.godinu</t>
  </si>
  <si>
    <t>Evidencijski broj nabave</t>
  </si>
  <si>
    <t>EV-1-18</t>
  </si>
  <si>
    <t>1.0.</t>
  </si>
  <si>
    <t xml:space="preserve">UREDSKI MATERIJAL I OSTALI MATERIJAL </t>
  </si>
  <si>
    <t>Konto</t>
  </si>
  <si>
    <t>uredski materijal</t>
  </si>
  <si>
    <t>tisak i stručna literatura</t>
  </si>
  <si>
    <t>metle, četke,krpe za pod</t>
  </si>
  <si>
    <t>1.1.</t>
  </si>
  <si>
    <t>sredstva za čišćenje</t>
  </si>
  <si>
    <t>ostali nespomenuti materijal</t>
  </si>
  <si>
    <t>30100000-0</t>
  </si>
  <si>
    <t>22200000-0</t>
  </si>
  <si>
    <t>36673000-9</t>
  </si>
  <si>
    <t>24513000-3</t>
  </si>
  <si>
    <t>materijal za higijenu (wc papir)</t>
  </si>
  <si>
    <t>33700000-7</t>
  </si>
  <si>
    <t>25223000-0</t>
  </si>
  <si>
    <t>JEDNOSTAVNA NABAVA</t>
  </si>
  <si>
    <t>Narudžbenica odnosno Ugovor</t>
  </si>
  <si>
    <t>01.01.2018.</t>
  </si>
  <si>
    <t>31.12.2018.</t>
  </si>
  <si>
    <t>2.0.</t>
  </si>
  <si>
    <t>EV-2-18</t>
  </si>
  <si>
    <t>1.2.</t>
  </si>
  <si>
    <t>1.3.</t>
  </si>
  <si>
    <t>1.4.</t>
  </si>
  <si>
    <t>2.5.</t>
  </si>
  <si>
    <t>1.5.</t>
  </si>
  <si>
    <t>1.6.</t>
  </si>
  <si>
    <t>CVP</t>
  </si>
  <si>
    <t>jaja</t>
  </si>
  <si>
    <t>krumpir</t>
  </si>
  <si>
    <t>svježe povrće</t>
  </si>
  <si>
    <t>svježe voće</t>
  </si>
  <si>
    <t>perad</t>
  </si>
  <si>
    <t>svinjetina</t>
  </si>
  <si>
    <t>prerađevine od mesa</t>
  </si>
  <si>
    <t>životinjska i biljna mast</t>
  </si>
  <si>
    <t>mlijeko i mliječni proizvodi</t>
  </si>
  <si>
    <t>mlinarski proizvodi</t>
  </si>
  <si>
    <t>01242000-5</t>
  </si>
  <si>
    <t>01112000-5</t>
  </si>
  <si>
    <t>01121000-1</t>
  </si>
  <si>
    <t>01131000-4</t>
  </si>
  <si>
    <t>15112000-6</t>
  </si>
  <si>
    <t>15113000-3</t>
  </si>
  <si>
    <t>15131000-5</t>
  </si>
  <si>
    <t>15411000-2</t>
  </si>
  <si>
    <t>15510000-6</t>
  </si>
  <si>
    <t>15610000-7</t>
  </si>
  <si>
    <t>krušni proizvodi</t>
  </si>
  <si>
    <t>panirana riba, riba u konzervi</t>
  </si>
  <si>
    <t>šećer</t>
  </si>
  <si>
    <t>zamrznuta riba</t>
  </si>
  <si>
    <t>slastice</t>
  </si>
  <si>
    <t>tjestenina</t>
  </si>
  <si>
    <t>čaj,kava i srodni proizvodi</t>
  </si>
  <si>
    <t>začini</t>
  </si>
  <si>
    <t>Juhe i ragui</t>
  </si>
  <si>
    <t>Žitarice i riža</t>
  </si>
  <si>
    <t>ostali nespomenuti prehr. proizv.</t>
  </si>
  <si>
    <t>15811000-6</t>
  </si>
  <si>
    <t>15241000-9</t>
  </si>
  <si>
    <t>15831000-2</t>
  </si>
  <si>
    <t>15221000-3</t>
  </si>
  <si>
    <t>15833000-6</t>
  </si>
  <si>
    <t>15850000-1</t>
  </si>
  <si>
    <t>15863000-5</t>
  </si>
  <si>
    <t>15872000-1</t>
  </si>
  <si>
    <t>15891400-4</t>
  </si>
  <si>
    <t>15613000-8</t>
  </si>
  <si>
    <t> 15900000-7</t>
  </si>
  <si>
    <t>2.1.</t>
  </si>
  <si>
    <t>2.2.</t>
  </si>
  <si>
    <t>2.3.</t>
  </si>
  <si>
    <t>2.4.</t>
  </si>
  <si>
    <t>2.7.</t>
  </si>
  <si>
    <t>2.8.</t>
  </si>
  <si>
    <t>2.9.</t>
  </si>
  <si>
    <t>2.10.</t>
  </si>
  <si>
    <t>2.6..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</si>
  <si>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</si>
  <si>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</si>
  <si>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</si>
  <si>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</si>
  <si>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</si>
  <si>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</si>
  <si>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</si>
  <si>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</si>
  <si>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</si>
  <si>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</si>
  <si>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2.21.</t>
  </si>
  <si>
    <t>MATERIJAL I SIROVINE</t>
  </si>
  <si>
    <t>3.0.</t>
  </si>
  <si>
    <t>EV-3-18</t>
  </si>
  <si>
    <t>ENERGIJA</t>
  </si>
  <si>
    <t>3.1.</t>
  </si>
  <si>
    <t>električna energija</t>
  </si>
  <si>
    <t>električna mrežarina</t>
  </si>
  <si>
    <t>65310000-9</t>
  </si>
  <si>
    <t>40100000-3</t>
  </si>
  <si>
    <t>plin</t>
  </si>
  <si>
    <t>09123000-7</t>
  </si>
  <si>
    <t>benzin</t>
  </si>
  <si>
    <t>3.2.</t>
  </si>
  <si>
    <t>3.3.</t>
  </si>
  <si>
    <t>3.4.</t>
  </si>
  <si>
    <t>EV-4-18</t>
  </si>
  <si>
    <t>MATERIJAL ZA TEKUĆE INV.ODRŽAVANJE</t>
  </si>
  <si>
    <t>Električni materijal</t>
  </si>
  <si>
    <t>Elektronički materijal</t>
  </si>
  <si>
    <t>Keramika</t>
  </si>
  <si>
    <t>Bravarski materijal</t>
  </si>
  <si>
    <t>Boje i obloge</t>
  </si>
  <si>
    <t>gips</t>
  </si>
  <si>
    <t>31513000-3</t>
  </si>
  <si>
    <t>31711000-3</t>
  </si>
  <si>
    <t>26214120-8</t>
  </si>
  <si>
    <t>28631110-1</t>
  </si>
  <si>
    <t>28811400-4</t>
  </si>
  <si>
    <t>14121100-6</t>
  </si>
  <si>
    <t>4.0.</t>
  </si>
  <si>
    <t>4.1.</t>
  </si>
  <si>
    <t>4.2.</t>
  </si>
  <si>
    <t>4.3.</t>
  </si>
  <si>
    <t>4.4.</t>
  </si>
  <si>
    <t>4.5.</t>
  </si>
  <si>
    <t>4.6.</t>
  </si>
  <si>
    <t>5.0.</t>
  </si>
  <si>
    <t>EV-5-18</t>
  </si>
  <si>
    <t>SITNI INVENTAR I AUTO GUME</t>
  </si>
  <si>
    <t>Ručni alati</t>
  </si>
  <si>
    <t>aparati</t>
  </si>
  <si>
    <t>Keramičko posuđe</t>
  </si>
  <si>
    <t>plastika</t>
  </si>
  <si>
    <t>Mjerni instrumenti</t>
  </si>
  <si>
    <t>Električna oprema</t>
  </si>
  <si>
    <t>28621000-1</t>
  </si>
  <si>
    <t>29242410-4</t>
  </si>
  <si>
    <t>26212100-8</t>
  </si>
  <si>
    <t>25232000-6</t>
  </si>
  <si>
    <t>33251000-4</t>
  </si>
  <si>
    <t>31600000-2</t>
  </si>
  <si>
    <t>6.0.</t>
  </si>
  <si>
    <t>EV-6-18</t>
  </si>
  <si>
    <t>RADNA ODJEĆA I OBUĆA</t>
  </si>
  <si>
    <t>Radna obuća</t>
  </si>
  <si>
    <t>Radna odjeća</t>
  </si>
  <si>
    <t>18813300-4</t>
  </si>
  <si>
    <t>18110000-3</t>
  </si>
  <si>
    <t>7.0.</t>
  </si>
  <si>
    <t>EV-7-18</t>
  </si>
  <si>
    <t>USLUGE TELEFONA I POŠTE</t>
  </si>
  <si>
    <t>telekomunikacije</t>
  </si>
  <si>
    <t>poštarina</t>
  </si>
  <si>
    <t>Prijevoz učenika</t>
  </si>
  <si>
    <t>64213000-2</t>
  </si>
  <si>
    <t>64112000-4</t>
  </si>
  <si>
    <t>60113100-4</t>
  </si>
  <si>
    <t>8.0.</t>
  </si>
  <si>
    <t>EV-8-18</t>
  </si>
  <si>
    <t>USLUGE TEKUĆEG I INVESTICIJSKOG ODRŽAVANJA</t>
  </si>
  <si>
    <t>Sanacijski radovi</t>
  </si>
  <si>
    <t>Građevinski radovi</t>
  </si>
  <si>
    <t>Električarski radovi</t>
  </si>
  <si>
    <t>Vodoinstalaterski radovi</t>
  </si>
  <si>
    <t>Stolarski radovi</t>
  </si>
  <si>
    <t>popravci</t>
  </si>
  <si>
    <t>održavanje</t>
  </si>
  <si>
    <t>servisi</t>
  </si>
  <si>
    <t>atesti</t>
  </si>
  <si>
    <t>45453100-8</t>
  </si>
  <si>
    <t>45262600-7</t>
  </si>
  <si>
    <t>45315100-9</t>
  </si>
  <si>
    <t>45332200-5</t>
  </si>
  <si>
    <t>45421000-4</t>
  </si>
  <si>
    <t>50532000-3</t>
  </si>
  <si>
    <t>50800000-3</t>
  </si>
  <si>
    <t>74231710-7</t>
  </si>
  <si>
    <t>74313000-6</t>
  </si>
  <si>
    <t>USLUGE PROMIDŽBE I INFORMIRANJA</t>
  </si>
  <si>
    <t>tiskarske</t>
  </si>
  <si>
    <t>78114100-0</t>
  </si>
  <si>
    <t>KOMUNALNE USLUGE</t>
  </si>
  <si>
    <t>Distribucija vode</t>
  </si>
  <si>
    <t>Skupljanje smeća</t>
  </si>
  <si>
    <t>Dezinsekcija</t>
  </si>
  <si>
    <t>deratizacija</t>
  </si>
  <si>
    <t>dezinfekcija</t>
  </si>
  <si>
    <t>Dimnjačarske usluge</t>
  </si>
  <si>
    <t>Otpadne vode</t>
  </si>
  <si>
    <t>65111000-4</t>
  </si>
  <si>
    <t>90121130-1</t>
  </si>
  <si>
    <t>90111300-1</t>
  </si>
  <si>
    <t>74721000-9</t>
  </si>
  <si>
    <t>74721210-4</t>
  </si>
  <si>
    <t>90250000-4</t>
  </si>
  <si>
    <t>74724000-0</t>
  </si>
  <si>
    <t>ZDRASTVENE I VETERINARSKE USLUGE</t>
  </si>
  <si>
    <t>Sanitarna knjižica</t>
  </si>
  <si>
    <t>Sistematski pregled</t>
  </si>
  <si>
    <t>Higijenska ispravnost hrane i kuhinje</t>
  </si>
  <si>
    <t>Zdravstvena ispravnost namirnica</t>
  </si>
  <si>
    <t>85100000-0</t>
  </si>
  <si>
    <t>85147000-1</t>
  </si>
  <si>
    <t>85142300-9</t>
  </si>
  <si>
    <t>85145000-7</t>
  </si>
  <si>
    <t>INTELEKTUALNE I OSOBNE USLUGE</t>
  </si>
  <si>
    <t>Odvjetničke usluge</t>
  </si>
  <si>
    <t>Usluge vještačenja</t>
  </si>
  <si>
    <t>Prijepisi</t>
  </si>
  <si>
    <t>prijevodi</t>
  </si>
  <si>
    <t>74111100-1</t>
  </si>
  <si>
    <t>74113000-4</t>
  </si>
  <si>
    <t>74830000-6</t>
  </si>
  <si>
    <t>74831300-6</t>
  </si>
  <si>
    <t>RAČUNALNE USLUGE</t>
  </si>
  <si>
    <t>Back up</t>
  </si>
  <si>
    <t>Tekuće održavanje</t>
  </si>
  <si>
    <t>50324100-3</t>
  </si>
  <si>
    <t>OSTALE USLUGE</t>
  </si>
  <si>
    <t>Kopiranje</t>
  </si>
  <si>
    <t>Uvezi</t>
  </si>
  <si>
    <t>74831210-8</t>
  </si>
  <si>
    <t>74831510-1</t>
  </si>
  <si>
    <t>78100000-8</t>
  </si>
  <si>
    <t xml:space="preserve">PREMIJE OSIGURANJE </t>
  </si>
  <si>
    <t>Osiguranje imovine</t>
  </si>
  <si>
    <t>Osiguranje zaposlenika</t>
  </si>
  <si>
    <t>66336200-6</t>
  </si>
  <si>
    <t>66410000-7</t>
  </si>
  <si>
    <t>REPREZENTACIJA</t>
  </si>
  <si>
    <t>Usluge hrane i pića</t>
  </si>
  <si>
    <t>55310000-6</t>
  </si>
  <si>
    <t>OSTALI NESPOMENUTI RASHODI POSLOVANJA</t>
  </si>
  <si>
    <t>učenički izleti prijevoz</t>
  </si>
  <si>
    <t>60000000-8</t>
  </si>
  <si>
    <t>BANKARSKE USLUGE PLATNOG PROMETA</t>
  </si>
  <si>
    <t>Bankarske usluge</t>
  </si>
  <si>
    <t>Platni promet</t>
  </si>
  <si>
    <t>66110000-4</t>
  </si>
  <si>
    <t>66120000-7</t>
  </si>
  <si>
    <t>računala</t>
  </si>
  <si>
    <t>Uredski namještaj</t>
  </si>
  <si>
    <t>30213000-5</t>
  </si>
  <si>
    <t>36121000-5</t>
  </si>
  <si>
    <t>UREDSKA OPREMA I NAMJEŠTAJ</t>
  </si>
  <si>
    <t>Uređaji</t>
  </si>
  <si>
    <t>Strojevi</t>
  </si>
  <si>
    <t>oprema</t>
  </si>
  <si>
    <t>UREĐAJI I OPREMA ZA OSTALE NAMJENE</t>
  </si>
  <si>
    <t>29711000-6</t>
  </si>
  <si>
    <t>29713200-2</t>
  </si>
  <si>
    <t>29843000-0</t>
  </si>
  <si>
    <t>2213000-5</t>
  </si>
  <si>
    <t>KNJIGE U KNJIŽNICI</t>
  </si>
  <si>
    <t>knjige u knjižnici</t>
  </si>
  <si>
    <t>23111000-8</t>
  </si>
  <si>
    <t>5.1.</t>
  </si>
  <si>
    <t>5.2.</t>
  </si>
  <si>
    <t>5.3.</t>
  </si>
  <si>
    <t>5.4.</t>
  </si>
  <si>
    <t>5.5.</t>
  </si>
  <si>
    <t>5.6.</t>
  </si>
  <si>
    <t>6.1.</t>
  </si>
  <si>
    <t>6.2.</t>
  </si>
  <si>
    <t>7.1.</t>
  </si>
  <si>
    <t>7.2.</t>
  </si>
  <si>
    <t>7.3.</t>
  </si>
  <si>
    <t>8.1.</t>
  </si>
  <si>
    <t>8.2.</t>
  </si>
  <si>
    <t>8.3.</t>
  </si>
  <si>
    <t>8.4.</t>
  </si>
  <si>
    <t>8.5.</t>
  </si>
  <si>
    <t>8.6.</t>
  </si>
  <si>
    <t>8.7.</t>
  </si>
  <si>
    <t>8.8.</t>
  </si>
  <si>
    <t>8.9.</t>
  </si>
  <si>
    <t>9.1.</t>
  </si>
  <si>
    <t>10.1.</t>
  </si>
  <si>
    <t>9.0.</t>
  </si>
  <si>
    <t>10.0.</t>
  </si>
  <si>
    <t>10.2.</t>
  </si>
  <si>
    <t>10.3.</t>
  </si>
  <si>
    <t>10.4.</t>
  </si>
  <si>
    <t>10.5.</t>
  </si>
  <si>
    <t>10.6.</t>
  </si>
  <si>
    <t>11.7.</t>
  </si>
  <si>
    <t>11.0.</t>
  </si>
  <si>
    <t>11.1.</t>
  </si>
  <si>
    <t>11.2.</t>
  </si>
  <si>
    <t>11.3.</t>
  </si>
  <si>
    <t>11.4.</t>
  </si>
  <si>
    <t>12.0.</t>
  </si>
  <si>
    <t>12.1.</t>
  </si>
  <si>
    <t>12.2.</t>
  </si>
  <si>
    <t>12.3.</t>
  </si>
  <si>
    <t>12.4.</t>
  </si>
  <si>
    <t>13.0</t>
  </si>
  <si>
    <t>13.1.</t>
  </si>
  <si>
    <t>13.2.</t>
  </si>
  <si>
    <t>14.0.</t>
  </si>
  <si>
    <t>14.01.</t>
  </si>
  <si>
    <t>14.02.</t>
  </si>
  <si>
    <t>14.03.</t>
  </si>
  <si>
    <t>15.0.</t>
  </si>
  <si>
    <t>15.01.</t>
  </si>
  <si>
    <t>15.02.</t>
  </si>
  <si>
    <t>16.0.</t>
  </si>
  <si>
    <t>16.01.</t>
  </si>
  <si>
    <t>17.0.</t>
  </si>
  <si>
    <t>17.01.</t>
  </si>
  <si>
    <t>18.0.</t>
  </si>
  <si>
    <t>18.01.</t>
  </si>
  <si>
    <t>18.02.</t>
  </si>
  <si>
    <t>19.0.</t>
  </si>
  <si>
    <t>19.01.</t>
  </si>
  <si>
    <t>19.02.</t>
  </si>
  <si>
    <t>20.0.</t>
  </si>
  <si>
    <t>20.1.</t>
  </si>
  <si>
    <t>20.2.</t>
  </si>
  <si>
    <t>20.3.</t>
  </si>
  <si>
    <t>21.0.</t>
  </si>
  <si>
    <t>21.01.</t>
  </si>
  <si>
    <t>EV-9-18</t>
  </si>
  <si>
    <t>EV-10-18</t>
  </si>
  <si>
    <t>EV-11-18</t>
  </si>
  <si>
    <t>EV-12-18</t>
  </si>
  <si>
    <t>EV-13-18</t>
  </si>
  <si>
    <t>EV-14-18</t>
  </si>
  <si>
    <t>EV-15-18</t>
  </si>
  <si>
    <t>EV-16-18</t>
  </si>
  <si>
    <t>EV-17-18</t>
  </si>
  <si>
    <t>EV-18-18</t>
  </si>
  <si>
    <t>EV-19-18</t>
  </si>
  <si>
    <t>EV-20-18</t>
  </si>
  <si>
    <t>EV-21-18</t>
  </si>
  <si>
    <t>Ugovor</t>
  </si>
  <si>
    <t>Županija</t>
  </si>
  <si>
    <t>Ugovor/Narudžbenica</t>
  </si>
</sst>
</file>

<file path=xl/styles.xml><?xml version="1.0" encoding="utf-8"?>
<styleSheet xmlns="http://schemas.openxmlformats.org/spreadsheetml/2006/main">
  <numFmts count="1">
    <numFmt numFmtId="43" formatCode="_-* #,##0.00\ _k_n_-;\-* #,##0.00\ _k_n_-;_-* &quot;-&quot;??\ _k_n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9"/>
      <color rgb="FF000000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49">
    <border>
      <left/>
      <right/>
      <top/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8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justify"/>
    </xf>
    <xf numFmtId="0" fontId="2" fillId="0" borderId="0" xfId="0" applyFont="1" applyAlignment="1">
      <alignment horizontal="center" vertical="justify"/>
    </xf>
    <xf numFmtId="0" fontId="2" fillId="2" borderId="6" xfId="0" applyFont="1" applyFill="1" applyBorder="1" applyAlignment="1">
      <alignment horizontal="center" vertical="justify"/>
    </xf>
    <xf numFmtId="0" fontId="2" fillId="4" borderId="0" xfId="0" applyFont="1" applyFill="1" applyAlignment="1">
      <alignment horizontal="center" vertical="justify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3" fillId="5" borderId="7" xfId="0" applyFont="1" applyFill="1" applyBorder="1" applyAlignment="1">
      <alignment horizontal="center" vertical="justify"/>
    </xf>
    <xf numFmtId="0" fontId="4" fillId="5" borderId="5" xfId="0" applyFont="1" applyFill="1" applyBorder="1" applyAlignment="1">
      <alignment horizontal="left" vertical="justify"/>
    </xf>
    <xf numFmtId="0" fontId="3" fillId="5" borderId="9" xfId="0" applyFont="1" applyFill="1" applyBorder="1" applyAlignment="1">
      <alignment horizontal="center" vertical="justify"/>
    </xf>
    <xf numFmtId="16" fontId="2" fillId="4" borderId="15" xfId="0" applyNumberFormat="1" applyFont="1" applyFill="1" applyBorder="1" applyAlignment="1">
      <alignment horizontal="center" vertical="justify"/>
    </xf>
    <xf numFmtId="0" fontId="2" fillId="4" borderId="16" xfId="0" applyFont="1" applyFill="1" applyBorder="1" applyAlignment="1">
      <alignment horizontal="center" vertical="justify"/>
    </xf>
    <xf numFmtId="0" fontId="2" fillId="4" borderId="17" xfId="0" applyFont="1" applyFill="1" applyBorder="1" applyAlignment="1">
      <alignment horizontal="center" vertical="justify"/>
    </xf>
    <xf numFmtId="0" fontId="2" fillId="4" borderId="18" xfId="0" applyFont="1" applyFill="1" applyBorder="1" applyAlignment="1">
      <alignment horizontal="center" vertical="justify"/>
    </xf>
    <xf numFmtId="0" fontId="2" fillId="4" borderId="19" xfId="0" applyFont="1" applyFill="1" applyBorder="1" applyAlignment="1">
      <alignment horizontal="center" vertical="justify"/>
    </xf>
    <xf numFmtId="0" fontId="2" fillId="4" borderId="20" xfId="0" applyFont="1" applyFill="1" applyBorder="1" applyAlignment="1">
      <alignment horizontal="center" vertical="justify"/>
    </xf>
    <xf numFmtId="0" fontId="2" fillId="4" borderId="15" xfId="0" applyFont="1" applyFill="1" applyBorder="1" applyAlignment="1">
      <alignment horizontal="center" vertical="justify"/>
    </xf>
    <xf numFmtId="0" fontId="2" fillId="4" borderId="15" xfId="0" applyFont="1" applyFill="1" applyBorder="1" applyAlignment="1">
      <alignment horizontal="left" vertical="justify"/>
    </xf>
    <xf numFmtId="0" fontId="2" fillId="4" borderId="16" xfId="0" applyFont="1" applyFill="1" applyBorder="1" applyAlignment="1">
      <alignment horizontal="left" vertical="justify"/>
    </xf>
    <xf numFmtId="0" fontId="2" fillId="4" borderId="17" xfId="0" applyFont="1" applyFill="1" applyBorder="1" applyAlignment="1">
      <alignment horizontal="left" vertical="justify"/>
    </xf>
    <xf numFmtId="0" fontId="2" fillId="4" borderId="21" xfId="0" applyFont="1" applyFill="1" applyBorder="1" applyAlignment="1">
      <alignment horizontal="center" vertical="justify"/>
    </xf>
    <xf numFmtId="0" fontId="2" fillId="4" borderId="22" xfId="0" applyFont="1" applyFill="1" applyBorder="1" applyAlignment="1">
      <alignment horizontal="center" vertical="justify"/>
    </xf>
    <xf numFmtId="0" fontId="2" fillId="4" borderId="23" xfId="0" applyFont="1" applyFill="1" applyBorder="1" applyAlignment="1">
      <alignment horizontal="center" vertical="justify"/>
    </xf>
    <xf numFmtId="0" fontId="2" fillId="4" borderId="24" xfId="0" applyFont="1" applyFill="1" applyBorder="1" applyAlignment="1">
      <alignment horizontal="center" vertical="justify"/>
    </xf>
    <xf numFmtId="0" fontId="2" fillId="4" borderId="24" xfId="0" applyFont="1" applyFill="1" applyBorder="1" applyAlignment="1">
      <alignment horizontal="left" vertical="justify"/>
    </xf>
    <xf numFmtId="0" fontId="2" fillId="4" borderId="25" xfId="0" applyFont="1" applyFill="1" applyBorder="1" applyAlignment="1">
      <alignment horizontal="center" vertical="justify"/>
    </xf>
    <xf numFmtId="0" fontId="2" fillId="4" borderId="26" xfId="0" applyFont="1" applyFill="1" applyBorder="1" applyAlignment="1">
      <alignment horizontal="center" vertical="justify"/>
    </xf>
    <xf numFmtId="0" fontId="3" fillId="5" borderId="10" xfId="0" applyFont="1" applyFill="1" applyBorder="1" applyAlignment="1">
      <alignment horizontal="center" vertical="justify"/>
    </xf>
    <xf numFmtId="0" fontId="3" fillId="5" borderId="11" xfId="0" applyFont="1" applyFill="1" applyBorder="1" applyAlignment="1">
      <alignment horizontal="center" vertical="justify"/>
    </xf>
    <xf numFmtId="0" fontId="3" fillId="5" borderId="5" xfId="0" applyFont="1" applyFill="1" applyBorder="1" applyAlignment="1">
      <alignment horizontal="center" vertical="justify"/>
    </xf>
    <xf numFmtId="0" fontId="3" fillId="4" borderId="0" xfId="0" applyFont="1" applyFill="1" applyAlignment="1">
      <alignment horizontal="center" vertical="justify"/>
    </xf>
    <xf numFmtId="0" fontId="3" fillId="4" borderId="0" xfId="0" applyFont="1" applyFill="1"/>
    <xf numFmtId="0" fontId="2" fillId="0" borderId="16" xfId="0" applyFont="1" applyBorder="1" applyAlignment="1">
      <alignment horizontal="center" vertical="justify"/>
    </xf>
    <xf numFmtId="17" fontId="2" fillId="0" borderId="16" xfId="0" applyNumberFormat="1" applyFont="1" applyBorder="1" applyAlignment="1">
      <alignment horizontal="center" vertical="justify"/>
    </xf>
    <xf numFmtId="0" fontId="2" fillId="0" borderId="17" xfId="0" applyFont="1" applyBorder="1" applyAlignment="1">
      <alignment horizontal="center" vertical="justify"/>
    </xf>
    <xf numFmtId="0" fontId="6" fillId="4" borderId="18" xfId="0" applyFont="1" applyFill="1" applyBorder="1" applyAlignment="1">
      <alignment horizontal="center" vertical="justify"/>
    </xf>
    <xf numFmtId="0" fontId="6" fillId="4" borderId="19" xfId="0" applyFont="1" applyFill="1" applyBorder="1" applyAlignment="1">
      <alignment horizontal="center" vertical="justify"/>
    </xf>
    <xf numFmtId="0" fontId="6" fillId="0" borderId="19" xfId="0" applyFont="1" applyBorder="1" applyAlignment="1">
      <alignment horizontal="center" vertical="justify"/>
    </xf>
    <xf numFmtId="0" fontId="6" fillId="0" borderId="20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justify"/>
    </xf>
    <xf numFmtId="0" fontId="2" fillId="0" borderId="15" xfId="0" applyFont="1" applyBorder="1" applyAlignment="1">
      <alignment horizontal="center" vertical="justify"/>
    </xf>
    <xf numFmtId="0" fontId="6" fillId="0" borderId="18" xfId="0" applyFont="1" applyBorder="1" applyAlignment="1">
      <alignment horizontal="center" vertical="justify"/>
    </xf>
    <xf numFmtId="0" fontId="4" fillId="5" borderId="11" xfId="0" applyFont="1" applyFill="1" applyBorder="1" applyAlignment="1">
      <alignment horizontal="left" vertical="justify"/>
    </xf>
    <xf numFmtId="0" fontId="6" fillId="0" borderId="21" xfId="0" applyFont="1" applyBorder="1" applyAlignment="1">
      <alignment horizontal="center" vertical="justify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16" fontId="2" fillId="0" borderId="17" xfId="0" applyNumberFormat="1" applyFont="1" applyBorder="1" applyAlignment="1">
      <alignment horizontal="center" vertical="justify"/>
    </xf>
    <xf numFmtId="0" fontId="4" fillId="5" borderId="8" xfId="0" applyFont="1" applyFill="1" applyBorder="1" applyAlignment="1">
      <alignment horizontal="left" vertical="justify"/>
    </xf>
    <xf numFmtId="0" fontId="2" fillId="0" borderId="19" xfId="0" applyFont="1" applyBorder="1" applyAlignment="1">
      <alignment horizontal="center" vertical="justify"/>
    </xf>
    <xf numFmtId="0" fontId="2" fillId="0" borderId="20" xfId="0" applyFont="1" applyBorder="1" applyAlignment="1">
      <alignment horizontal="center" vertical="justify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justify"/>
    </xf>
    <xf numFmtId="0" fontId="5" fillId="4" borderId="24" xfId="0" applyFont="1" applyFill="1" applyBorder="1" applyAlignment="1">
      <alignment vertical="center" wrapText="1"/>
    </xf>
    <xf numFmtId="0" fontId="2" fillId="0" borderId="26" xfId="0" applyFont="1" applyBorder="1" applyAlignment="1">
      <alignment horizontal="center" vertical="justify"/>
    </xf>
    <xf numFmtId="0" fontId="2" fillId="0" borderId="18" xfId="0" applyFont="1" applyBorder="1" applyAlignment="1">
      <alignment horizontal="center" vertical="justify"/>
    </xf>
    <xf numFmtId="0" fontId="5" fillId="0" borderId="17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justify"/>
    </xf>
    <xf numFmtId="0" fontId="2" fillId="0" borderId="23" xfId="0" applyFont="1" applyBorder="1" applyAlignment="1">
      <alignment horizontal="center" vertical="justify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3" fillId="5" borderId="32" xfId="0" applyFont="1" applyFill="1" applyBorder="1" applyAlignment="1">
      <alignment horizontal="center" vertical="justify"/>
    </xf>
    <xf numFmtId="0" fontId="3" fillId="5" borderId="31" xfId="0" applyFont="1" applyFill="1" applyBorder="1" applyAlignment="1">
      <alignment horizontal="center" vertical="justify"/>
    </xf>
    <xf numFmtId="0" fontId="4" fillId="5" borderId="33" xfId="0" applyFont="1" applyFill="1" applyBorder="1" applyAlignment="1">
      <alignment horizontal="left" vertical="justify"/>
    </xf>
    <xf numFmtId="0" fontId="2" fillId="0" borderId="8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0" xfId="0" applyFont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3" fontId="3" fillId="5" borderId="9" xfId="1" applyFont="1" applyFill="1" applyBorder="1" applyAlignment="1">
      <alignment vertical="justify"/>
    </xf>
    <xf numFmtId="43" fontId="2" fillId="4" borderId="27" xfId="1" applyFont="1" applyFill="1" applyBorder="1" applyAlignment="1">
      <alignment vertical="justify"/>
    </xf>
    <xf numFmtId="43" fontId="2" fillId="4" borderId="28" xfId="1" applyFont="1" applyFill="1" applyBorder="1" applyAlignment="1">
      <alignment vertical="justify"/>
    </xf>
    <xf numFmtId="43" fontId="2" fillId="4" borderId="29" xfId="1" applyFont="1" applyFill="1" applyBorder="1" applyAlignment="1">
      <alignment vertical="justify"/>
    </xf>
    <xf numFmtId="43" fontId="2" fillId="4" borderId="30" xfId="1" applyFont="1" applyFill="1" applyBorder="1" applyAlignment="1">
      <alignment vertical="justify"/>
    </xf>
    <xf numFmtId="43" fontId="3" fillId="5" borderId="7" xfId="1" applyFont="1" applyFill="1" applyBorder="1" applyAlignment="1">
      <alignment vertical="justify"/>
    </xf>
    <xf numFmtId="43" fontId="6" fillId="0" borderId="22" xfId="1" applyFont="1" applyBorder="1" applyAlignment="1">
      <alignment vertical="justify"/>
    </xf>
    <xf numFmtId="43" fontId="6" fillId="0" borderId="23" xfId="1" applyFont="1" applyBorder="1" applyAlignment="1">
      <alignment vertical="justify"/>
    </xf>
    <xf numFmtId="43" fontId="6" fillId="0" borderId="21" xfId="1" applyFont="1" applyBorder="1" applyAlignment="1">
      <alignment vertical="justify"/>
    </xf>
    <xf numFmtId="43" fontId="2" fillId="0" borderId="22" xfId="1" applyFont="1" applyBorder="1" applyAlignment="1">
      <alignment vertical="justify"/>
    </xf>
    <xf numFmtId="43" fontId="2" fillId="0" borderId="23" xfId="1" applyFont="1" applyBorder="1" applyAlignment="1">
      <alignment vertical="justify"/>
    </xf>
    <xf numFmtId="0" fontId="3" fillId="3" borderId="4" xfId="0" applyFont="1" applyFill="1" applyBorder="1" applyAlignment="1">
      <alignment horizontal="center" vertical="justify"/>
    </xf>
    <xf numFmtId="0" fontId="3" fillId="3" borderId="7" xfId="0" applyFont="1" applyFill="1" applyBorder="1" applyAlignment="1">
      <alignment horizontal="center" vertical="justify"/>
    </xf>
    <xf numFmtId="0" fontId="3" fillId="0" borderId="0" xfId="0" applyFont="1" applyAlignment="1">
      <alignment horizontal="center" vertical="justify"/>
    </xf>
    <xf numFmtId="0" fontId="3" fillId="0" borderId="0" xfId="0" applyFont="1"/>
    <xf numFmtId="43" fontId="2" fillId="4" borderId="21" xfId="1" applyFont="1" applyFill="1" applyBorder="1" applyAlignment="1">
      <alignment vertical="justify"/>
    </xf>
    <xf numFmtId="43" fontId="2" fillId="4" borderId="22" xfId="1" applyFont="1" applyFill="1" applyBorder="1" applyAlignment="1">
      <alignment vertical="justify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34" xfId="0" applyFont="1" applyBorder="1"/>
    <xf numFmtId="0" fontId="2" fillId="0" borderId="35" xfId="0" applyFont="1" applyBorder="1"/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justify"/>
    </xf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3" fillId="5" borderId="0" xfId="0" applyFont="1" applyFill="1" applyBorder="1" applyAlignment="1">
      <alignment horizontal="center" vertical="justify"/>
    </xf>
    <xf numFmtId="0" fontId="5" fillId="0" borderId="8" xfId="0" applyFont="1" applyBorder="1"/>
    <xf numFmtId="0" fontId="2" fillId="0" borderId="41" xfId="0" applyFont="1" applyBorder="1"/>
    <xf numFmtId="0" fontId="2" fillId="0" borderId="42" xfId="0" applyFont="1" applyBorder="1"/>
    <xf numFmtId="0" fontId="3" fillId="5" borderId="8" xfId="0" applyFont="1" applyFill="1" applyBorder="1" applyAlignment="1">
      <alignment horizontal="center" vertical="justify"/>
    </xf>
    <xf numFmtId="0" fontId="5" fillId="0" borderId="43" xfId="0" applyFont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justify"/>
    </xf>
    <xf numFmtId="0" fontId="2" fillId="0" borderId="44" xfId="0" applyFont="1" applyBorder="1"/>
    <xf numFmtId="43" fontId="3" fillId="5" borderId="39" xfId="1" applyFont="1" applyFill="1" applyBorder="1" applyAlignment="1">
      <alignment vertical="justify"/>
    </xf>
    <xf numFmtId="43" fontId="6" fillId="0" borderId="15" xfId="1" applyFont="1" applyBorder="1" applyAlignment="1">
      <alignment vertical="justify"/>
    </xf>
    <xf numFmtId="43" fontId="6" fillId="0" borderId="16" xfId="1" applyFont="1" applyBorder="1" applyAlignment="1">
      <alignment vertical="justify"/>
    </xf>
    <xf numFmtId="43" fontId="2" fillId="0" borderId="16" xfId="1" applyFont="1" applyBorder="1" applyAlignment="1">
      <alignment vertical="justify"/>
    </xf>
    <xf numFmtId="43" fontId="2" fillId="4" borderId="24" xfId="1" applyFont="1" applyFill="1" applyBorder="1" applyAlignment="1">
      <alignment vertical="justify"/>
    </xf>
    <xf numFmtId="43" fontId="3" fillId="5" borderId="11" xfId="1" applyFont="1" applyFill="1" applyBorder="1" applyAlignment="1">
      <alignment vertical="justify"/>
    </xf>
    <xf numFmtId="43" fontId="2" fillId="0" borderId="15" xfId="1" applyFont="1" applyBorder="1" applyAlignment="1">
      <alignment vertical="justify"/>
    </xf>
    <xf numFmtId="43" fontId="2" fillId="0" borderId="17" xfId="1" applyFont="1" applyBorder="1" applyAlignment="1">
      <alignment vertical="justify"/>
    </xf>
    <xf numFmtId="43" fontId="3" fillId="5" borderId="8" xfId="1" applyFont="1" applyFill="1" applyBorder="1" applyAlignment="1">
      <alignment vertical="justify"/>
    </xf>
    <xf numFmtId="43" fontId="2" fillId="0" borderId="43" xfId="1" applyFont="1" applyBorder="1" applyAlignment="1"/>
    <xf numFmtId="43" fontId="2" fillId="0" borderId="16" xfId="1" applyFont="1" applyBorder="1" applyAlignment="1"/>
    <xf numFmtId="43" fontId="2" fillId="0" borderId="15" xfId="1" applyFont="1" applyBorder="1" applyAlignment="1"/>
    <xf numFmtId="43" fontId="2" fillId="0" borderId="17" xfId="1" applyFont="1" applyBorder="1" applyAlignment="1"/>
    <xf numFmtId="43" fontId="2" fillId="0" borderId="8" xfId="1" applyFont="1" applyBorder="1" applyAlignment="1"/>
    <xf numFmtId="43" fontId="3" fillId="5" borderId="33" xfId="1" applyFont="1" applyFill="1" applyBorder="1" applyAlignment="1">
      <alignment vertical="justify"/>
    </xf>
    <xf numFmtId="0" fontId="2" fillId="0" borderId="25" xfId="0" applyFont="1" applyBorder="1" applyAlignment="1">
      <alignment horizontal="center" vertical="justify"/>
    </xf>
    <xf numFmtId="0" fontId="2" fillId="0" borderId="45" xfId="0" applyFont="1" applyBorder="1"/>
    <xf numFmtId="0" fontId="2" fillId="0" borderId="22" xfId="0" applyFont="1" applyBorder="1"/>
    <xf numFmtId="0" fontId="2" fillId="0" borderId="21" xfId="0" applyFont="1" applyBorder="1"/>
    <xf numFmtId="0" fontId="2" fillId="0" borderId="23" xfId="0" applyFont="1" applyBorder="1"/>
    <xf numFmtId="43" fontId="2" fillId="0" borderId="27" xfId="1" applyFont="1" applyBorder="1" applyAlignment="1"/>
    <xf numFmtId="43" fontId="2" fillId="0" borderId="30" xfId="1" applyFont="1" applyBorder="1" applyAlignment="1"/>
    <xf numFmtId="0" fontId="5" fillId="0" borderId="24" xfId="0" applyFont="1" applyBorder="1" applyAlignment="1">
      <alignment vertical="center" wrapText="1"/>
    </xf>
    <xf numFmtId="0" fontId="5" fillId="0" borderId="25" xfId="0" applyFont="1" applyBorder="1" applyAlignment="1">
      <alignment horizontal="center" vertical="center"/>
    </xf>
    <xf numFmtId="43" fontId="2" fillId="0" borderId="29" xfId="1" applyFont="1" applyBorder="1" applyAlignment="1"/>
    <xf numFmtId="0" fontId="2" fillId="0" borderId="25" xfId="0" applyFont="1" applyBorder="1"/>
    <xf numFmtId="0" fontId="2" fillId="0" borderId="26" xfId="0" applyFont="1" applyBorder="1"/>
    <xf numFmtId="0" fontId="3" fillId="5" borderId="46" xfId="0" applyFont="1" applyFill="1" applyBorder="1" applyAlignment="1">
      <alignment horizontal="center" vertical="justify"/>
    </xf>
    <xf numFmtId="0" fontId="5" fillId="0" borderId="43" xfId="0" applyFont="1" applyBorder="1" applyAlignment="1">
      <alignment vertical="center" wrapText="1"/>
    </xf>
    <xf numFmtId="0" fontId="5" fillId="0" borderId="45" xfId="0" applyFont="1" applyBorder="1" applyAlignment="1">
      <alignment horizontal="center" vertical="center"/>
    </xf>
    <xf numFmtId="43" fontId="2" fillId="0" borderId="47" xfId="1" applyFont="1" applyBorder="1" applyAlignment="1"/>
    <xf numFmtId="0" fontId="2" fillId="0" borderId="5" xfId="0" applyFont="1" applyBorder="1" applyAlignment="1">
      <alignment horizontal="center"/>
    </xf>
    <xf numFmtId="16" fontId="2" fillId="0" borderId="16" xfId="0" applyNumberFormat="1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7" xfId="0" applyFont="1" applyBorder="1"/>
    <xf numFmtId="0" fontId="2" fillId="0" borderId="29" xfId="0" applyFont="1" applyBorder="1"/>
    <xf numFmtId="0" fontId="2" fillId="0" borderId="40" xfId="0" applyFont="1" applyBorder="1" applyAlignment="1">
      <alignment horizontal="center"/>
    </xf>
    <xf numFmtId="0" fontId="2" fillId="0" borderId="27" xfId="0" applyFont="1" applyBorder="1"/>
    <xf numFmtId="0" fontId="2" fillId="0" borderId="30" xfId="0" applyFont="1" applyBorder="1"/>
    <xf numFmtId="0" fontId="2" fillId="0" borderId="28" xfId="0" applyFont="1" applyBorder="1"/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5" fillId="0" borderId="47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/>
    <xf numFmtId="0" fontId="2" fillId="0" borderId="39" xfId="0" applyFont="1" applyBorder="1"/>
    <xf numFmtId="0" fontId="5" fillId="0" borderId="48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43" fontId="2" fillId="0" borderId="39" xfId="1" applyFont="1" applyBorder="1" applyAlignment="1"/>
    <xf numFmtId="0" fontId="2" fillId="0" borderId="9" xfId="0" applyFont="1" applyBorder="1"/>
    <xf numFmtId="0" fontId="8" fillId="5" borderId="10" xfId="0" applyFont="1" applyFill="1" applyBorder="1" applyAlignment="1">
      <alignment horizontal="center" vertical="justify"/>
    </xf>
    <xf numFmtId="0" fontId="8" fillId="5" borderId="5" xfId="0" applyFont="1" applyFill="1" applyBorder="1" applyAlignment="1">
      <alignment horizontal="center" vertical="justify"/>
    </xf>
    <xf numFmtId="0" fontId="8" fillId="5" borderId="9" xfId="0" applyFont="1" applyFill="1" applyBorder="1" applyAlignment="1">
      <alignment horizontal="center" vertical="justify"/>
    </xf>
    <xf numFmtId="0" fontId="2" fillId="0" borderId="20" xfId="0" applyFont="1" applyBorder="1" applyAlignment="1">
      <alignment horizontal="center"/>
    </xf>
    <xf numFmtId="0" fontId="2" fillId="0" borderId="43" xfId="0" applyFont="1" applyBorder="1"/>
    <xf numFmtId="0" fontId="2" fillId="0" borderId="0" xfId="0" applyFont="1" applyAlignment="1">
      <alignment horizontal="center"/>
    </xf>
  </cellXfs>
  <cellStyles count="2">
    <cellStyle name="Obično" xfId="0" builtinId="0"/>
    <cellStyle name="Zarez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17"/>
  <sheetViews>
    <sheetView tabSelected="1" workbookViewId="0">
      <selection activeCell="A7" sqref="A7:J7"/>
    </sheetView>
  </sheetViews>
  <sheetFormatPr defaultRowHeight="15"/>
  <cols>
    <col min="1" max="1" width="7.28515625" style="1" customWidth="1"/>
    <col min="2" max="2" width="8.42578125" style="1" customWidth="1"/>
    <col min="3" max="3" width="7.42578125" style="1" customWidth="1"/>
    <col min="4" max="4" width="23.85546875" style="1" customWidth="1"/>
    <col min="5" max="5" width="14.42578125" style="75" customWidth="1"/>
    <col min="6" max="6" width="16.42578125" style="1" customWidth="1"/>
    <col min="7" max="7" width="15.28515625" style="1" customWidth="1"/>
    <col min="8" max="8" width="17.140625" style="1" customWidth="1"/>
    <col min="9" max="9" width="14.85546875" style="1" customWidth="1"/>
    <col min="10" max="10" width="14.28515625" style="1" customWidth="1"/>
    <col min="11" max="16384" width="9.140625" style="1"/>
  </cols>
  <sheetData>
    <row r="2" spans="1:17">
      <c r="A2" s="187" t="s">
        <v>8</v>
      </c>
      <c r="B2" s="187"/>
      <c r="C2" s="187"/>
      <c r="D2" s="187"/>
      <c r="E2" s="187"/>
      <c r="F2" s="187"/>
      <c r="G2" s="187"/>
      <c r="H2" s="187"/>
      <c r="I2" s="187"/>
      <c r="J2" s="187"/>
    </row>
    <row r="4" spans="1:17" ht="15.75" thickBot="1"/>
    <row r="5" spans="1:17" ht="63.75" customHeight="1" thickTop="1" thickBot="1">
      <c r="A5" s="2" t="s">
        <v>0</v>
      </c>
      <c r="B5" s="6" t="s">
        <v>9</v>
      </c>
      <c r="C5" s="6" t="s">
        <v>13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5</v>
      </c>
      <c r="I5" s="3" t="s">
        <v>6</v>
      </c>
      <c r="J5" s="4" t="s">
        <v>7</v>
      </c>
      <c r="K5" s="5"/>
      <c r="L5" s="5"/>
      <c r="M5" s="5"/>
      <c r="N5" s="5"/>
      <c r="O5" s="5"/>
      <c r="P5" s="5"/>
      <c r="Q5" s="5"/>
    </row>
    <row r="6" spans="1:17" s="94" customFormat="1" thickBot="1">
      <c r="A6" s="91">
        <v>1</v>
      </c>
      <c r="B6" s="92">
        <v>2</v>
      </c>
      <c r="C6" s="92">
        <v>3</v>
      </c>
      <c r="D6" s="91">
        <v>4</v>
      </c>
      <c r="E6" s="92">
        <v>5</v>
      </c>
      <c r="F6" s="92">
        <v>6</v>
      </c>
      <c r="G6" s="91">
        <v>7</v>
      </c>
      <c r="H6" s="92">
        <v>8</v>
      </c>
      <c r="I6" s="92">
        <v>9</v>
      </c>
      <c r="J6" s="91">
        <v>10</v>
      </c>
      <c r="K6" s="93"/>
      <c r="L6" s="93"/>
      <c r="M6" s="93"/>
      <c r="N6" s="93"/>
      <c r="O6" s="93"/>
      <c r="P6" s="93"/>
      <c r="Q6" s="93"/>
    </row>
    <row r="7" spans="1:17" s="9" customFormat="1" ht="29.25" thickBot="1">
      <c r="A7" s="32" t="s">
        <v>11</v>
      </c>
      <c r="B7" s="10" t="s">
        <v>10</v>
      </c>
      <c r="C7" s="10">
        <v>3221</v>
      </c>
      <c r="D7" s="11" t="s">
        <v>12</v>
      </c>
      <c r="E7" s="10" t="s">
        <v>39</v>
      </c>
      <c r="F7" s="85">
        <f>F8+F9+F10+F11+F12+F13</f>
        <v>39000</v>
      </c>
      <c r="G7" s="183" t="s">
        <v>27</v>
      </c>
      <c r="H7" s="10" t="s">
        <v>347</v>
      </c>
      <c r="I7" s="10" t="s">
        <v>29</v>
      </c>
      <c r="J7" s="32" t="s">
        <v>30</v>
      </c>
      <c r="K7" s="7"/>
      <c r="L7" s="7"/>
      <c r="M7" s="7"/>
      <c r="N7" s="7"/>
      <c r="O7" s="7"/>
      <c r="P7" s="7"/>
      <c r="Q7" s="7"/>
    </row>
    <row r="8" spans="1:17" s="8" customFormat="1">
      <c r="A8" s="13" t="s">
        <v>17</v>
      </c>
      <c r="B8" s="19"/>
      <c r="C8" s="19"/>
      <c r="D8" s="20" t="s">
        <v>14</v>
      </c>
      <c r="E8" s="23" t="s">
        <v>20</v>
      </c>
      <c r="F8" s="81">
        <v>5000</v>
      </c>
      <c r="G8" s="23"/>
      <c r="H8" s="16"/>
      <c r="I8" s="16"/>
      <c r="J8" s="16"/>
      <c r="K8" s="7"/>
      <c r="L8" s="7"/>
      <c r="M8" s="7"/>
      <c r="N8" s="7"/>
      <c r="O8" s="7"/>
      <c r="P8" s="7"/>
      <c r="Q8" s="7"/>
    </row>
    <row r="9" spans="1:17" s="8" customFormat="1">
      <c r="A9" s="14" t="s">
        <v>33</v>
      </c>
      <c r="B9" s="14"/>
      <c r="C9" s="14"/>
      <c r="D9" s="21" t="s">
        <v>15</v>
      </c>
      <c r="E9" s="24" t="s">
        <v>21</v>
      </c>
      <c r="F9" s="82">
        <v>5000</v>
      </c>
      <c r="G9" s="24"/>
      <c r="H9" s="17"/>
      <c r="I9" s="17"/>
      <c r="J9" s="17"/>
      <c r="K9" s="7"/>
      <c r="L9" s="7"/>
      <c r="M9" s="7"/>
      <c r="N9" s="7"/>
      <c r="O9" s="7"/>
      <c r="P9" s="7"/>
      <c r="Q9" s="7"/>
    </row>
    <row r="10" spans="1:17" s="8" customFormat="1">
      <c r="A10" s="14" t="s">
        <v>34</v>
      </c>
      <c r="B10" s="14"/>
      <c r="C10" s="14"/>
      <c r="D10" s="21" t="s">
        <v>16</v>
      </c>
      <c r="E10" s="24" t="s">
        <v>22</v>
      </c>
      <c r="F10" s="82">
        <v>1000</v>
      </c>
      <c r="G10" s="24"/>
      <c r="H10" s="17"/>
      <c r="I10" s="17"/>
      <c r="J10" s="17"/>
      <c r="K10" s="7"/>
      <c r="L10" s="7"/>
      <c r="M10" s="7"/>
      <c r="N10" s="7"/>
      <c r="O10" s="7"/>
      <c r="P10" s="7"/>
      <c r="Q10" s="7"/>
    </row>
    <row r="11" spans="1:17" s="8" customFormat="1">
      <c r="A11" s="14" t="s">
        <v>35</v>
      </c>
      <c r="B11" s="14"/>
      <c r="C11" s="14"/>
      <c r="D11" s="21" t="s">
        <v>18</v>
      </c>
      <c r="E11" s="24" t="s">
        <v>23</v>
      </c>
      <c r="F11" s="82">
        <v>10000</v>
      </c>
      <c r="G11" s="24"/>
      <c r="H11" s="17"/>
      <c r="I11" s="17"/>
      <c r="J11" s="17"/>
      <c r="K11" s="7"/>
      <c r="L11" s="7"/>
      <c r="M11" s="7"/>
      <c r="N11" s="7"/>
      <c r="O11" s="7"/>
      <c r="P11" s="7"/>
      <c r="Q11" s="7"/>
    </row>
    <row r="12" spans="1:17" s="8" customFormat="1" ht="30">
      <c r="A12" s="26" t="s">
        <v>37</v>
      </c>
      <c r="B12" s="26"/>
      <c r="C12" s="26"/>
      <c r="D12" s="27" t="s">
        <v>24</v>
      </c>
      <c r="E12" s="28" t="s">
        <v>25</v>
      </c>
      <c r="F12" s="83">
        <v>3000</v>
      </c>
      <c r="G12" s="24"/>
      <c r="H12" s="29"/>
      <c r="I12" s="29"/>
      <c r="J12" s="29"/>
      <c r="K12" s="7"/>
      <c r="L12" s="7"/>
      <c r="M12" s="7"/>
      <c r="N12" s="7"/>
      <c r="O12" s="7"/>
      <c r="P12" s="7"/>
      <c r="Q12" s="7"/>
    </row>
    <row r="13" spans="1:17" s="8" customFormat="1" ht="30.75" thickBot="1">
      <c r="A13" s="15" t="s">
        <v>38</v>
      </c>
      <c r="B13" s="15"/>
      <c r="C13" s="15"/>
      <c r="D13" s="22" t="s">
        <v>19</v>
      </c>
      <c r="E13" s="25" t="s">
        <v>26</v>
      </c>
      <c r="F13" s="84">
        <v>15000</v>
      </c>
      <c r="G13" s="25"/>
      <c r="H13" s="18"/>
      <c r="I13" s="18"/>
      <c r="J13" s="18"/>
      <c r="K13" s="7"/>
      <c r="L13" s="7"/>
      <c r="M13" s="7"/>
      <c r="N13" s="7"/>
      <c r="O13" s="7"/>
      <c r="P13" s="7"/>
      <c r="Q13" s="7"/>
    </row>
    <row r="14" spans="1:17" s="34" customFormat="1" ht="29.25" thickBot="1">
      <c r="A14" s="32" t="s">
        <v>31</v>
      </c>
      <c r="B14" s="10" t="s">
        <v>32</v>
      </c>
      <c r="C14" s="10">
        <v>3222</v>
      </c>
      <c r="D14" s="11" t="s">
        <v>102</v>
      </c>
      <c r="E14" s="10" t="s">
        <v>39</v>
      </c>
      <c r="F14" s="85">
        <f>F15+F16+F17+F18+F19+F20+F21+F22+F23+F24+F25+F26+F27+F28+F29+F30+F31+F33+F32+F34+F35</f>
        <v>122760</v>
      </c>
      <c r="G14" s="183" t="s">
        <v>27</v>
      </c>
      <c r="H14" s="10" t="s">
        <v>347</v>
      </c>
      <c r="I14" s="10" t="s">
        <v>29</v>
      </c>
      <c r="J14" s="32" t="s">
        <v>30</v>
      </c>
      <c r="K14" s="33"/>
      <c r="L14" s="33"/>
      <c r="M14" s="33"/>
      <c r="N14" s="33"/>
      <c r="O14" s="33"/>
      <c r="P14" s="33"/>
      <c r="Q14" s="33"/>
    </row>
    <row r="15" spans="1:17" s="8" customFormat="1">
      <c r="A15" s="13" t="s">
        <v>82</v>
      </c>
      <c r="B15" s="19"/>
      <c r="C15" s="19"/>
      <c r="D15" s="50" t="s">
        <v>40</v>
      </c>
      <c r="E15" s="42" t="s">
        <v>50</v>
      </c>
      <c r="F15" s="95">
        <v>1500</v>
      </c>
      <c r="G15" s="38"/>
      <c r="H15" s="38"/>
      <c r="I15" s="38"/>
      <c r="J15" s="38"/>
      <c r="K15" s="7"/>
      <c r="L15" s="7"/>
      <c r="M15" s="7"/>
      <c r="N15" s="7"/>
      <c r="O15" s="7"/>
      <c r="P15" s="7"/>
      <c r="Q15" s="7"/>
    </row>
    <row r="16" spans="1:17" s="8" customFormat="1">
      <c r="A16" s="14" t="s">
        <v>83</v>
      </c>
      <c r="B16" s="14"/>
      <c r="C16" s="14"/>
      <c r="D16" s="51" t="s">
        <v>41</v>
      </c>
      <c r="E16" s="43" t="s">
        <v>51</v>
      </c>
      <c r="F16" s="96">
        <v>1000</v>
      </c>
      <c r="G16" s="39"/>
      <c r="H16" s="39"/>
      <c r="I16" s="39"/>
      <c r="J16" s="39"/>
      <c r="K16" s="7"/>
      <c r="L16" s="7"/>
      <c r="M16" s="7"/>
      <c r="N16" s="7"/>
      <c r="O16" s="7"/>
      <c r="P16" s="7"/>
      <c r="Q16" s="7"/>
    </row>
    <row r="17" spans="1:17" s="8" customFormat="1">
      <c r="A17" s="14" t="s">
        <v>84</v>
      </c>
      <c r="B17" s="14"/>
      <c r="C17" s="14"/>
      <c r="D17" s="51" t="s">
        <v>42</v>
      </c>
      <c r="E17" s="43" t="s">
        <v>52</v>
      </c>
      <c r="F17" s="96">
        <v>5000</v>
      </c>
      <c r="G17" s="39"/>
      <c r="H17" s="39"/>
      <c r="I17" s="39"/>
      <c r="J17" s="39"/>
      <c r="K17" s="7"/>
      <c r="L17" s="7"/>
      <c r="M17" s="7"/>
      <c r="N17" s="7"/>
      <c r="O17" s="7"/>
      <c r="P17" s="7"/>
      <c r="Q17" s="7"/>
    </row>
    <row r="18" spans="1:17" s="8" customFormat="1">
      <c r="A18" s="14" t="s">
        <v>85</v>
      </c>
      <c r="B18" s="14"/>
      <c r="C18" s="14"/>
      <c r="D18" s="51" t="s">
        <v>43</v>
      </c>
      <c r="E18" s="43" t="s">
        <v>53</v>
      </c>
      <c r="F18" s="96">
        <v>5000</v>
      </c>
      <c r="G18" s="39"/>
      <c r="H18" s="39"/>
      <c r="I18" s="39"/>
      <c r="J18" s="39"/>
      <c r="K18" s="7"/>
      <c r="L18" s="7"/>
      <c r="M18" s="7"/>
      <c r="N18" s="7"/>
      <c r="O18" s="7"/>
      <c r="P18" s="7"/>
      <c r="Q18" s="7"/>
    </row>
    <row r="19" spans="1:17" s="8" customFormat="1">
      <c r="A19" s="14" t="s">
        <v>36</v>
      </c>
      <c r="B19" s="14"/>
      <c r="C19" s="14"/>
      <c r="D19" s="51" t="s">
        <v>44</v>
      </c>
      <c r="E19" s="43" t="s">
        <v>54</v>
      </c>
      <c r="F19" s="96">
        <v>15000</v>
      </c>
      <c r="G19" s="39"/>
      <c r="H19" s="39"/>
      <c r="I19" s="39"/>
      <c r="J19" s="39"/>
      <c r="K19" s="7"/>
      <c r="L19" s="7"/>
      <c r="M19" s="7"/>
      <c r="N19" s="7"/>
      <c r="O19" s="7"/>
      <c r="P19" s="7"/>
      <c r="Q19" s="7"/>
    </row>
    <row r="20" spans="1:17" s="8" customFormat="1">
      <c r="A20" s="14" t="s">
        <v>90</v>
      </c>
      <c r="B20" s="14"/>
      <c r="C20" s="14"/>
      <c r="D20" s="51" t="s">
        <v>45</v>
      </c>
      <c r="E20" s="43" t="s">
        <v>55</v>
      </c>
      <c r="F20" s="96">
        <v>20000</v>
      </c>
      <c r="G20" s="39"/>
      <c r="H20" s="39"/>
      <c r="I20" s="39"/>
      <c r="J20" s="39"/>
      <c r="K20" s="7"/>
      <c r="L20" s="7"/>
      <c r="M20" s="7"/>
      <c r="N20" s="7"/>
      <c r="O20" s="7"/>
      <c r="P20" s="7"/>
      <c r="Q20" s="7"/>
    </row>
    <row r="21" spans="1:17" s="8" customFormat="1">
      <c r="A21" s="14" t="s">
        <v>86</v>
      </c>
      <c r="B21" s="14"/>
      <c r="C21" s="14"/>
      <c r="D21" s="51" t="s">
        <v>46</v>
      </c>
      <c r="E21" s="43" t="s">
        <v>56</v>
      </c>
      <c r="F21" s="96">
        <v>3000</v>
      </c>
      <c r="G21" s="39"/>
      <c r="H21" s="39"/>
      <c r="I21" s="39"/>
      <c r="J21" s="39"/>
      <c r="K21" s="7"/>
      <c r="L21" s="7"/>
      <c r="M21" s="7"/>
      <c r="N21" s="7"/>
      <c r="O21" s="7"/>
      <c r="P21" s="7"/>
      <c r="Q21" s="7"/>
    </row>
    <row r="22" spans="1:17" s="8" customFormat="1">
      <c r="A22" s="14" t="s">
        <v>87</v>
      </c>
      <c r="B22" s="14"/>
      <c r="C22" s="14"/>
      <c r="D22" s="51" t="s">
        <v>47</v>
      </c>
      <c r="E22" s="43" t="s">
        <v>57</v>
      </c>
      <c r="F22" s="96">
        <v>3000</v>
      </c>
      <c r="G22" s="39"/>
      <c r="H22" s="39"/>
      <c r="I22" s="39"/>
      <c r="J22" s="39"/>
      <c r="K22" s="7"/>
      <c r="L22" s="7"/>
      <c r="M22" s="7"/>
      <c r="N22" s="7"/>
      <c r="O22" s="7"/>
      <c r="P22" s="7"/>
      <c r="Q22" s="7"/>
    </row>
    <row r="23" spans="1:17" s="8" customFormat="1">
      <c r="A23" s="14" t="s">
        <v>88</v>
      </c>
      <c r="B23" s="14"/>
      <c r="C23" s="14"/>
      <c r="D23" s="51" t="s">
        <v>48</v>
      </c>
      <c r="E23" s="43" t="s">
        <v>58</v>
      </c>
      <c r="F23" s="96">
        <v>12000</v>
      </c>
      <c r="G23" s="39"/>
      <c r="H23" s="39"/>
      <c r="I23" s="39"/>
      <c r="J23" s="39"/>
      <c r="K23" s="7"/>
      <c r="L23" s="7"/>
      <c r="M23" s="7"/>
      <c r="N23" s="7"/>
      <c r="O23" s="7"/>
      <c r="P23" s="7"/>
      <c r="Q23" s="7"/>
    </row>
    <row r="24" spans="1:17" s="8" customFormat="1">
      <c r="A24" s="14" t="s">
        <v>89</v>
      </c>
      <c r="B24" s="14"/>
      <c r="C24" s="14"/>
      <c r="D24" s="51" t="s">
        <v>49</v>
      </c>
      <c r="E24" s="43" t="s">
        <v>59</v>
      </c>
      <c r="F24" s="96">
        <v>3000</v>
      </c>
      <c r="G24" s="39"/>
      <c r="H24" s="39"/>
      <c r="I24" s="39"/>
      <c r="J24" s="39"/>
      <c r="K24" s="7"/>
      <c r="L24" s="7"/>
      <c r="M24" s="7"/>
      <c r="N24" s="7"/>
      <c r="O24" s="7"/>
      <c r="P24" s="7"/>
      <c r="Q24" s="7"/>
    </row>
    <row r="25" spans="1:17" s="8" customFormat="1">
      <c r="A25" s="14" t="s">
        <v>91</v>
      </c>
      <c r="B25" s="14"/>
      <c r="C25" s="14"/>
      <c r="D25" s="51" t="s">
        <v>60</v>
      </c>
      <c r="E25" s="43" t="s">
        <v>71</v>
      </c>
      <c r="F25" s="96">
        <v>20000</v>
      </c>
      <c r="G25" s="39"/>
      <c r="H25" s="39"/>
      <c r="I25" s="39"/>
      <c r="J25" s="39"/>
      <c r="K25" s="7"/>
      <c r="L25" s="7"/>
      <c r="M25" s="7"/>
      <c r="N25" s="7"/>
      <c r="O25" s="7"/>
      <c r="P25" s="7"/>
      <c r="Q25" s="7"/>
    </row>
    <row r="26" spans="1:17" s="8" customFormat="1" ht="30">
      <c r="A26" s="14" t="s">
        <v>92</v>
      </c>
      <c r="B26" s="14"/>
      <c r="C26" s="14"/>
      <c r="D26" s="51" t="s">
        <v>61</v>
      </c>
      <c r="E26" s="43" t="s">
        <v>72</v>
      </c>
      <c r="F26" s="96">
        <v>5000</v>
      </c>
      <c r="G26" s="39"/>
      <c r="H26" s="39"/>
      <c r="I26" s="39"/>
      <c r="J26" s="39"/>
      <c r="K26" s="7"/>
      <c r="L26" s="7"/>
      <c r="M26" s="7"/>
      <c r="N26" s="7"/>
      <c r="O26" s="7"/>
      <c r="P26" s="7"/>
      <c r="Q26" s="7"/>
    </row>
    <row r="27" spans="1:17" s="8" customFormat="1">
      <c r="A27" s="14" t="s">
        <v>93</v>
      </c>
      <c r="B27" s="14"/>
      <c r="C27" s="14"/>
      <c r="D27" s="51" t="s">
        <v>62</v>
      </c>
      <c r="E27" s="43" t="s">
        <v>73</v>
      </c>
      <c r="F27" s="96">
        <v>1000</v>
      </c>
      <c r="G27" s="39"/>
      <c r="H27" s="39"/>
      <c r="I27" s="39"/>
      <c r="J27" s="39"/>
      <c r="K27" s="7"/>
      <c r="L27" s="7"/>
      <c r="M27" s="7"/>
      <c r="N27" s="7"/>
      <c r="O27" s="7"/>
      <c r="P27" s="7"/>
      <c r="Q27" s="7"/>
    </row>
    <row r="28" spans="1:17" s="8" customFormat="1">
      <c r="A28" s="14" t="s">
        <v>94</v>
      </c>
      <c r="B28" s="14"/>
      <c r="C28" s="14"/>
      <c r="D28" s="51" t="s">
        <v>63</v>
      </c>
      <c r="E28" s="43" t="s">
        <v>74</v>
      </c>
      <c r="F28" s="96">
        <v>2000</v>
      </c>
      <c r="G28" s="39"/>
      <c r="H28" s="39"/>
      <c r="I28" s="39"/>
      <c r="J28" s="39"/>
      <c r="K28" s="7"/>
      <c r="L28" s="7"/>
      <c r="M28" s="7"/>
      <c r="N28" s="7"/>
      <c r="O28" s="7"/>
      <c r="P28" s="7"/>
      <c r="Q28" s="7"/>
    </row>
    <row r="29" spans="1:17" s="8" customFormat="1">
      <c r="A29" s="14" t="s">
        <v>95</v>
      </c>
      <c r="B29" s="14"/>
      <c r="C29" s="14"/>
      <c r="D29" s="51" t="s">
        <v>64</v>
      </c>
      <c r="E29" s="43" t="s">
        <v>75</v>
      </c>
      <c r="F29" s="96">
        <v>3000</v>
      </c>
      <c r="G29" s="39"/>
      <c r="H29" s="39"/>
      <c r="I29" s="39"/>
      <c r="J29" s="39"/>
      <c r="K29" s="7"/>
      <c r="L29" s="7"/>
      <c r="M29" s="7"/>
      <c r="N29" s="7"/>
      <c r="O29" s="7"/>
      <c r="P29" s="7"/>
      <c r="Q29" s="7"/>
    </row>
    <row r="30" spans="1:17">
      <c r="A30" s="35" t="s">
        <v>96</v>
      </c>
      <c r="B30" s="35"/>
      <c r="C30" s="35"/>
      <c r="D30" s="51" t="s">
        <v>65</v>
      </c>
      <c r="E30" s="43" t="s">
        <v>76</v>
      </c>
      <c r="F30" s="89">
        <v>5000</v>
      </c>
      <c r="G30" s="40"/>
      <c r="H30" s="40"/>
      <c r="I30" s="40"/>
      <c r="J30" s="40"/>
      <c r="K30" s="5"/>
      <c r="L30" s="5"/>
      <c r="M30" s="5"/>
      <c r="N30" s="5"/>
      <c r="O30" s="5"/>
      <c r="P30" s="5"/>
      <c r="Q30" s="5"/>
    </row>
    <row r="31" spans="1:17">
      <c r="A31" s="35" t="s">
        <v>97</v>
      </c>
      <c r="B31" s="35"/>
      <c r="C31" s="35"/>
      <c r="D31" s="51" t="s">
        <v>66</v>
      </c>
      <c r="E31" s="43" t="s">
        <v>77</v>
      </c>
      <c r="F31" s="89">
        <v>3000</v>
      </c>
      <c r="G31" s="40"/>
      <c r="H31" s="40"/>
      <c r="I31" s="40"/>
      <c r="J31" s="40"/>
      <c r="K31" s="5"/>
      <c r="L31" s="5"/>
      <c r="M31" s="5"/>
      <c r="N31" s="5"/>
      <c r="O31" s="5"/>
      <c r="P31" s="5"/>
      <c r="Q31" s="5"/>
    </row>
    <row r="32" spans="1:17">
      <c r="A32" s="36" t="s">
        <v>98</v>
      </c>
      <c r="B32" s="35"/>
      <c r="C32" s="35"/>
      <c r="D32" s="51" t="s">
        <v>67</v>
      </c>
      <c r="E32" s="43" t="s">
        <v>78</v>
      </c>
      <c r="F32" s="89">
        <v>2000</v>
      </c>
      <c r="G32" s="40"/>
      <c r="H32" s="40"/>
      <c r="I32" s="40"/>
      <c r="J32" s="40"/>
      <c r="K32" s="5"/>
      <c r="L32" s="5"/>
      <c r="M32" s="5"/>
      <c r="N32" s="5"/>
      <c r="O32" s="5"/>
      <c r="P32" s="5"/>
      <c r="Q32" s="5"/>
    </row>
    <row r="33" spans="1:17">
      <c r="A33" s="36" t="s">
        <v>99</v>
      </c>
      <c r="B33" s="35"/>
      <c r="C33" s="35"/>
      <c r="D33" s="51" t="s">
        <v>68</v>
      </c>
      <c r="E33" s="43" t="s">
        <v>79</v>
      </c>
      <c r="F33" s="89">
        <f t="shared" ref="F33" si="0">SUM(F32)</f>
        <v>2000</v>
      </c>
      <c r="G33" s="40"/>
      <c r="H33" s="40"/>
      <c r="I33" s="40"/>
      <c r="J33" s="40"/>
      <c r="K33" s="5"/>
      <c r="L33" s="5"/>
      <c r="M33" s="5"/>
      <c r="N33" s="5"/>
      <c r="O33" s="5"/>
      <c r="P33" s="5"/>
      <c r="Q33" s="5"/>
    </row>
    <row r="34" spans="1:17">
      <c r="A34" s="35" t="s">
        <v>100</v>
      </c>
      <c r="B34" s="35"/>
      <c r="C34" s="35"/>
      <c r="D34" s="51" t="s">
        <v>69</v>
      </c>
      <c r="E34" s="43" t="s">
        <v>80</v>
      </c>
      <c r="F34" s="89">
        <v>4000</v>
      </c>
      <c r="G34" s="40"/>
      <c r="H34" s="40"/>
      <c r="I34" s="40"/>
      <c r="J34" s="40"/>
      <c r="K34" s="5"/>
      <c r="L34" s="5"/>
      <c r="M34" s="5"/>
      <c r="N34" s="5"/>
      <c r="O34" s="5"/>
      <c r="P34" s="5"/>
      <c r="Q34" s="5"/>
    </row>
    <row r="35" spans="1:17" ht="30.75" thickBot="1">
      <c r="A35" s="37" t="s">
        <v>101</v>
      </c>
      <c r="B35" s="37"/>
      <c r="C35" s="37"/>
      <c r="D35" s="52" t="s">
        <v>70</v>
      </c>
      <c r="E35" s="44" t="s">
        <v>81</v>
      </c>
      <c r="F35" s="90">
        <v>7260</v>
      </c>
      <c r="G35" s="41"/>
      <c r="H35" s="41"/>
      <c r="I35" s="41"/>
      <c r="J35" s="41"/>
      <c r="K35" s="5"/>
      <c r="L35" s="5"/>
      <c r="M35" s="5"/>
      <c r="N35" s="5"/>
      <c r="O35" s="5"/>
      <c r="P35" s="5"/>
      <c r="Q35" s="5"/>
    </row>
    <row r="36" spans="1:17" ht="29.25" thickBot="1">
      <c r="A36" s="30" t="s">
        <v>103</v>
      </c>
      <c r="B36" s="12" t="s">
        <v>104</v>
      </c>
      <c r="C36" s="12">
        <v>3223</v>
      </c>
      <c r="D36" s="48" t="s">
        <v>105</v>
      </c>
      <c r="E36" s="30" t="s">
        <v>39</v>
      </c>
      <c r="F36" s="80">
        <f>F37+F38+F39+F40</f>
        <v>98248</v>
      </c>
      <c r="G36" s="184" t="s">
        <v>27</v>
      </c>
      <c r="H36" s="12" t="s">
        <v>347</v>
      </c>
      <c r="I36" s="12" t="s">
        <v>29</v>
      </c>
      <c r="J36" s="30" t="s">
        <v>30</v>
      </c>
      <c r="K36" s="5"/>
      <c r="L36" s="5"/>
      <c r="M36" s="5"/>
      <c r="N36" s="5"/>
      <c r="O36" s="5"/>
      <c r="P36" s="5"/>
      <c r="Q36" s="5"/>
    </row>
    <row r="37" spans="1:17">
      <c r="A37" s="46" t="s">
        <v>106</v>
      </c>
      <c r="B37" s="46"/>
      <c r="C37" s="46"/>
      <c r="D37" s="50" t="s">
        <v>107</v>
      </c>
      <c r="E37" s="42" t="s">
        <v>109</v>
      </c>
      <c r="F37" s="88">
        <v>28348</v>
      </c>
      <c r="G37" s="47"/>
      <c r="H37" s="47" t="s">
        <v>348</v>
      </c>
      <c r="I37" s="47"/>
      <c r="J37" s="47"/>
      <c r="K37" s="5"/>
      <c r="L37" s="5"/>
      <c r="M37" s="5"/>
      <c r="N37" s="5"/>
      <c r="O37" s="5"/>
      <c r="P37" s="5"/>
      <c r="Q37" s="5"/>
    </row>
    <row r="38" spans="1:17">
      <c r="A38" s="35" t="s">
        <v>114</v>
      </c>
      <c r="B38" s="35"/>
      <c r="C38" s="35"/>
      <c r="D38" s="51" t="s">
        <v>108</v>
      </c>
      <c r="E38" s="43" t="s">
        <v>110</v>
      </c>
      <c r="F38" s="86">
        <v>5000</v>
      </c>
      <c r="G38" s="40"/>
      <c r="H38" s="40" t="s">
        <v>348</v>
      </c>
      <c r="I38" s="40"/>
      <c r="J38" s="40"/>
      <c r="K38" s="5"/>
      <c r="L38" s="5"/>
      <c r="M38" s="5"/>
      <c r="N38" s="5"/>
      <c r="O38" s="5"/>
      <c r="P38" s="5"/>
      <c r="Q38" s="5"/>
    </row>
    <row r="39" spans="1:17">
      <c r="A39" s="35" t="s">
        <v>115</v>
      </c>
      <c r="B39" s="35"/>
      <c r="C39" s="35"/>
      <c r="D39" s="51" t="s">
        <v>111</v>
      </c>
      <c r="E39" s="43" t="s">
        <v>112</v>
      </c>
      <c r="F39" s="86">
        <v>64400</v>
      </c>
      <c r="G39" s="40"/>
      <c r="H39" s="40" t="s">
        <v>348</v>
      </c>
      <c r="I39" s="40"/>
      <c r="J39" s="40"/>
      <c r="K39" s="5"/>
      <c r="L39" s="5"/>
      <c r="M39" s="5"/>
      <c r="N39" s="5"/>
      <c r="O39" s="5"/>
      <c r="P39" s="5"/>
      <c r="Q39" s="5"/>
    </row>
    <row r="40" spans="1:17" ht="15.75" thickBot="1">
      <c r="A40" s="53" t="s">
        <v>116</v>
      </c>
      <c r="B40" s="37"/>
      <c r="C40" s="37"/>
      <c r="D40" s="52" t="s">
        <v>113</v>
      </c>
      <c r="E40" s="110" t="s">
        <v>267</v>
      </c>
      <c r="F40" s="87">
        <v>500</v>
      </c>
      <c r="G40" s="41"/>
      <c r="H40" s="41"/>
      <c r="I40" s="41"/>
      <c r="J40" s="41"/>
      <c r="K40" s="5"/>
      <c r="L40" s="5"/>
      <c r="M40" s="5"/>
      <c r="N40" s="5"/>
      <c r="O40" s="5"/>
      <c r="P40" s="5"/>
      <c r="Q40" s="5"/>
    </row>
    <row r="41" spans="1:17" ht="29.25" thickBot="1">
      <c r="A41" s="30" t="s">
        <v>131</v>
      </c>
      <c r="B41" s="12" t="s">
        <v>117</v>
      </c>
      <c r="C41" s="12">
        <v>3224</v>
      </c>
      <c r="D41" s="48" t="s">
        <v>118</v>
      </c>
      <c r="E41" s="30" t="s">
        <v>39</v>
      </c>
      <c r="F41" s="123">
        <f>F42+F43+F44+F45+F46+F47</f>
        <v>11616</v>
      </c>
      <c r="G41" s="182" t="s">
        <v>27</v>
      </c>
      <c r="H41" s="12" t="s">
        <v>347</v>
      </c>
      <c r="I41" s="12" t="s">
        <v>29</v>
      </c>
      <c r="J41" s="30" t="s">
        <v>30</v>
      </c>
      <c r="K41" s="5"/>
      <c r="L41" s="5"/>
      <c r="M41" s="5"/>
      <c r="N41" s="5"/>
      <c r="O41" s="5"/>
      <c r="P41" s="5"/>
      <c r="Q41" s="5"/>
    </row>
    <row r="42" spans="1:17">
      <c r="A42" s="46" t="s">
        <v>132</v>
      </c>
      <c r="B42" s="46"/>
      <c r="C42" s="46"/>
      <c r="D42" s="57" t="s">
        <v>119</v>
      </c>
      <c r="E42" s="76" t="s">
        <v>125</v>
      </c>
      <c r="F42" s="124">
        <v>2000</v>
      </c>
      <c r="G42" s="49"/>
      <c r="H42" s="47"/>
      <c r="I42" s="47"/>
      <c r="J42" s="47"/>
      <c r="K42" s="5"/>
      <c r="L42" s="5"/>
      <c r="M42" s="5"/>
      <c r="N42" s="5"/>
      <c r="O42" s="5"/>
      <c r="P42" s="5"/>
      <c r="Q42" s="5"/>
    </row>
    <row r="43" spans="1:17">
      <c r="A43" s="35" t="s">
        <v>133</v>
      </c>
      <c r="B43" s="35"/>
      <c r="C43" s="35"/>
      <c r="D43" s="58" t="s">
        <v>120</v>
      </c>
      <c r="E43" s="77" t="s">
        <v>126</v>
      </c>
      <c r="F43" s="125">
        <v>3000</v>
      </c>
      <c r="G43" s="45"/>
      <c r="H43" s="40"/>
      <c r="I43" s="40"/>
      <c r="J43" s="40"/>
      <c r="K43" s="5"/>
      <c r="L43" s="5"/>
      <c r="M43" s="5"/>
      <c r="N43" s="5"/>
      <c r="O43" s="5"/>
      <c r="P43" s="5"/>
      <c r="Q43" s="5"/>
    </row>
    <row r="44" spans="1:17">
      <c r="A44" s="35" t="s">
        <v>134</v>
      </c>
      <c r="B44" s="35"/>
      <c r="C44" s="35"/>
      <c r="D44" s="58" t="s">
        <v>121</v>
      </c>
      <c r="E44" s="77" t="s">
        <v>127</v>
      </c>
      <c r="F44" s="125">
        <v>1000</v>
      </c>
      <c r="G44" s="45"/>
      <c r="H44" s="40"/>
      <c r="I44" s="40"/>
      <c r="J44" s="40"/>
      <c r="K44" s="5"/>
      <c r="L44" s="5"/>
      <c r="M44" s="5"/>
      <c r="N44" s="5"/>
      <c r="O44" s="5"/>
      <c r="P44" s="5"/>
      <c r="Q44" s="5"/>
    </row>
    <row r="45" spans="1:17">
      <c r="A45" s="35" t="s">
        <v>135</v>
      </c>
      <c r="B45" s="35"/>
      <c r="C45" s="35"/>
      <c r="D45" s="58" t="s">
        <v>122</v>
      </c>
      <c r="E45" s="77" t="s">
        <v>128</v>
      </c>
      <c r="F45" s="126">
        <v>3616</v>
      </c>
      <c r="G45" s="59"/>
      <c r="H45" s="55"/>
      <c r="I45" s="55"/>
      <c r="J45" s="55"/>
      <c r="K45" s="5"/>
      <c r="L45" s="5"/>
      <c r="M45" s="5"/>
      <c r="N45" s="5"/>
      <c r="O45" s="5"/>
      <c r="P45" s="5"/>
      <c r="Q45" s="5"/>
    </row>
    <row r="46" spans="1:17">
      <c r="A46" s="35" t="s">
        <v>136</v>
      </c>
      <c r="B46" s="35"/>
      <c r="C46" s="35"/>
      <c r="D46" s="58" t="s">
        <v>123</v>
      </c>
      <c r="E46" s="77" t="s">
        <v>129</v>
      </c>
      <c r="F46" s="126">
        <v>1000</v>
      </c>
      <c r="G46" s="59"/>
      <c r="H46" s="55"/>
      <c r="I46" s="55"/>
      <c r="J46" s="55"/>
      <c r="K46" s="5"/>
      <c r="L46" s="5"/>
      <c r="M46" s="5"/>
      <c r="N46" s="5"/>
      <c r="O46" s="5"/>
      <c r="P46" s="5"/>
      <c r="Q46" s="5"/>
    </row>
    <row r="47" spans="1:17" ht="15.75" thickBot="1">
      <c r="A47" s="26" t="s">
        <v>137</v>
      </c>
      <c r="B47" s="26"/>
      <c r="C47" s="26"/>
      <c r="D47" s="60" t="s">
        <v>124</v>
      </c>
      <c r="E47" s="78" t="s">
        <v>130</v>
      </c>
      <c r="F47" s="127">
        <v>1000</v>
      </c>
      <c r="G47" s="138"/>
      <c r="H47" s="61"/>
      <c r="I47" s="61"/>
      <c r="J47" s="61"/>
      <c r="K47" s="5"/>
      <c r="L47" s="5"/>
      <c r="M47" s="5"/>
      <c r="N47" s="5"/>
      <c r="O47" s="5"/>
      <c r="P47" s="5"/>
      <c r="Q47" s="5"/>
    </row>
    <row r="48" spans="1:17" ht="29.25" thickBot="1">
      <c r="A48" s="30" t="s">
        <v>138</v>
      </c>
      <c r="B48" s="12" t="s">
        <v>139</v>
      </c>
      <c r="C48" s="12">
        <v>3225</v>
      </c>
      <c r="D48" s="48" t="s">
        <v>140</v>
      </c>
      <c r="E48" s="31" t="s">
        <v>39</v>
      </c>
      <c r="F48" s="128">
        <f>F49+F50+F51+F52+F53+F54</f>
        <v>6356</v>
      </c>
      <c r="G48" s="182" t="s">
        <v>27</v>
      </c>
      <c r="H48" s="12" t="s">
        <v>347</v>
      </c>
      <c r="I48" s="12" t="s">
        <v>29</v>
      </c>
      <c r="J48" s="30" t="s">
        <v>30</v>
      </c>
      <c r="K48" s="5"/>
      <c r="L48" s="5"/>
      <c r="M48" s="5"/>
      <c r="N48" s="5"/>
      <c r="O48" s="5"/>
      <c r="P48" s="5"/>
      <c r="Q48" s="5"/>
    </row>
    <row r="49" spans="1:17">
      <c r="A49" s="46" t="s">
        <v>268</v>
      </c>
      <c r="B49" s="46"/>
      <c r="C49" s="46"/>
      <c r="D49" s="57" t="s">
        <v>141</v>
      </c>
      <c r="E49" s="76" t="s">
        <v>147</v>
      </c>
      <c r="F49" s="129">
        <v>0</v>
      </c>
      <c r="G49" s="64"/>
      <c r="H49" s="62"/>
      <c r="I49" s="62"/>
      <c r="J49" s="62"/>
      <c r="K49" s="5"/>
      <c r="L49" s="5"/>
      <c r="M49" s="5"/>
      <c r="N49" s="5"/>
      <c r="O49" s="5"/>
      <c r="P49" s="5"/>
      <c r="Q49" s="5"/>
    </row>
    <row r="50" spans="1:17">
      <c r="A50" s="35" t="s">
        <v>269</v>
      </c>
      <c r="B50" s="35"/>
      <c r="C50" s="35"/>
      <c r="D50" s="58" t="s">
        <v>142</v>
      </c>
      <c r="E50" s="77" t="s">
        <v>148</v>
      </c>
      <c r="F50" s="126">
        <v>6356</v>
      </c>
      <c r="G50" s="59"/>
      <c r="H50" s="55"/>
      <c r="I50" s="55"/>
      <c r="J50" s="55"/>
      <c r="K50" s="5"/>
      <c r="L50" s="5"/>
      <c r="M50" s="5"/>
      <c r="N50" s="5"/>
      <c r="O50" s="5"/>
      <c r="P50" s="5"/>
      <c r="Q50" s="5"/>
    </row>
    <row r="51" spans="1:17">
      <c r="A51" s="35" t="s">
        <v>270</v>
      </c>
      <c r="B51" s="35"/>
      <c r="C51" s="35"/>
      <c r="D51" s="58" t="s">
        <v>143</v>
      </c>
      <c r="E51" s="77" t="s">
        <v>149</v>
      </c>
      <c r="F51" s="126">
        <v>0</v>
      </c>
      <c r="G51" s="59"/>
      <c r="H51" s="55"/>
      <c r="I51" s="55"/>
      <c r="J51" s="55"/>
      <c r="K51" s="5"/>
      <c r="L51" s="5"/>
      <c r="M51" s="5"/>
      <c r="N51" s="5"/>
      <c r="O51" s="5"/>
      <c r="P51" s="5"/>
      <c r="Q51" s="5"/>
    </row>
    <row r="52" spans="1:17">
      <c r="A52" s="35" t="s">
        <v>271</v>
      </c>
      <c r="B52" s="35"/>
      <c r="C52" s="35"/>
      <c r="D52" s="58" t="s">
        <v>144</v>
      </c>
      <c r="E52" s="77" t="s">
        <v>150</v>
      </c>
      <c r="F52" s="126">
        <v>0</v>
      </c>
      <c r="G52" s="59"/>
      <c r="H52" s="55"/>
      <c r="I52" s="55"/>
      <c r="J52" s="55"/>
      <c r="K52" s="5"/>
      <c r="L52" s="5"/>
      <c r="M52" s="5"/>
      <c r="N52" s="5"/>
      <c r="O52" s="5"/>
      <c r="P52" s="5"/>
      <c r="Q52" s="5"/>
    </row>
    <row r="53" spans="1:17">
      <c r="A53" s="35" t="s">
        <v>272</v>
      </c>
      <c r="B53" s="35"/>
      <c r="C53" s="35"/>
      <c r="D53" s="58" t="s">
        <v>145</v>
      </c>
      <c r="E53" s="77" t="s">
        <v>151</v>
      </c>
      <c r="F53" s="126">
        <v>0</v>
      </c>
      <c r="G53" s="59"/>
      <c r="H53" s="55"/>
      <c r="I53" s="55"/>
      <c r="J53" s="55"/>
      <c r="K53" s="5"/>
      <c r="L53" s="5"/>
      <c r="M53" s="5"/>
      <c r="N53" s="5"/>
      <c r="O53" s="5"/>
      <c r="P53" s="5"/>
      <c r="Q53" s="5"/>
    </row>
    <row r="54" spans="1:17" ht="15.75" thickBot="1">
      <c r="A54" s="53" t="s">
        <v>273</v>
      </c>
      <c r="B54" s="37"/>
      <c r="C54" s="37"/>
      <c r="D54" s="63" t="s">
        <v>146</v>
      </c>
      <c r="E54" s="79" t="s">
        <v>152</v>
      </c>
      <c r="F54" s="130">
        <v>0</v>
      </c>
      <c r="G54" s="65"/>
      <c r="H54" s="56"/>
      <c r="I54" s="56"/>
      <c r="J54" s="56"/>
      <c r="K54" s="5"/>
      <c r="L54" s="5"/>
      <c r="M54" s="5"/>
      <c r="N54" s="5"/>
      <c r="O54" s="5"/>
      <c r="P54" s="5"/>
      <c r="Q54" s="5"/>
    </row>
    <row r="55" spans="1:17" ht="29.25" thickBot="1">
      <c r="A55" s="32" t="s">
        <v>153</v>
      </c>
      <c r="B55" s="10" t="s">
        <v>154</v>
      </c>
      <c r="C55" s="10">
        <v>3227</v>
      </c>
      <c r="D55" s="54" t="s">
        <v>155</v>
      </c>
      <c r="E55" s="119" t="s">
        <v>39</v>
      </c>
      <c r="F55" s="131">
        <f>F56+F57</f>
        <v>1144</v>
      </c>
      <c r="G55" s="183" t="s">
        <v>27</v>
      </c>
      <c r="H55" s="10" t="s">
        <v>28</v>
      </c>
      <c r="I55" s="10" t="s">
        <v>29</v>
      </c>
      <c r="J55" s="10" t="s">
        <v>30</v>
      </c>
      <c r="K55" s="5"/>
      <c r="L55" s="5"/>
      <c r="M55" s="5"/>
      <c r="N55" s="5"/>
      <c r="O55" s="5"/>
      <c r="P55" s="5"/>
      <c r="Q55" s="5"/>
    </row>
    <row r="56" spans="1:17">
      <c r="A56" s="160" t="s">
        <v>274</v>
      </c>
      <c r="B56" s="186"/>
      <c r="C56" s="139"/>
      <c r="D56" s="170" t="s">
        <v>156</v>
      </c>
      <c r="E56" s="120" t="s">
        <v>158</v>
      </c>
      <c r="F56" s="132">
        <v>500</v>
      </c>
      <c r="G56" s="139"/>
      <c r="H56" s="122"/>
      <c r="I56" s="122"/>
      <c r="J56" s="117"/>
    </row>
    <row r="57" spans="1:17" ht="15.75" thickBot="1">
      <c r="A57" s="169" t="s">
        <v>275</v>
      </c>
      <c r="B57" s="99"/>
      <c r="C57" s="142"/>
      <c r="D57" s="171" t="s">
        <v>157</v>
      </c>
      <c r="E57" s="77" t="s">
        <v>159</v>
      </c>
      <c r="F57" s="133">
        <v>644</v>
      </c>
      <c r="G57" s="140"/>
      <c r="H57" s="101"/>
      <c r="I57" s="101"/>
      <c r="J57" s="118"/>
    </row>
    <row r="58" spans="1:17" ht="29.25" thickBot="1">
      <c r="A58" s="30" t="s">
        <v>160</v>
      </c>
      <c r="B58" s="12" t="s">
        <v>161</v>
      </c>
      <c r="C58" s="12">
        <v>3231</v>
      </c>
      <c r="D58" s="48" t="s">
        <v>162</v>
      </c>
      <c r="E58" s="31" t="s">
        <v>39</v>
      </c>
      <c r="F58" s="128">
        <f>F59+F60+F61</f>
        <v>300826</v>
      </c>
      <c r="G58" s="183" t="s">
        <v>27</v>
      </c>
      <c r="H58" s="12" t="s">
        <v>347</v>
      </c>
      <c r="I58" s="12" t="s">
        <v>29</v>
      </c>
      <c r="J58" s="12" t="s">
        <v>30</v>
      </c>
    </row>
    <row r="59" spans="1:17">
      <c r="A59" s="107" t="s">
        <v>276</v>
      </c>
      <c r="B59" s="97"/>
      <c r="C59" s="97"/>
      <c r="D59" s="57" t="s">
        <v>163</v>
      </c>
      <c r="E59" s="76" t="s">
        <v>166</v>
      </c>
      <c r="F59" s="134">
        <v>6656</v>
      </c>
      <c r="G59" s="141"/>
      <c r="H59" s="100"/>
      <c r="I59" s="100"/>
      <c r="J59" s="100"/>
    </row>
    <row r="60" spans="1:17">
      <c r="A60" s="108" t="s">
        <v>277</v>
      </c>
      <c r="B60" s="98"/>
      <c r="C60" s="98"/>
      <c r="D60" s="58" t="s">
        <v>164</v>
      </c>
      <c r="E60" s="77" t="s">
        <v>167</v>
      </c>
      <c r="F60" s="133">
        <v>1914</v>
      </c>
      <c r="G60" s="140"/>
      <c r="H60" s="101"/>
      <c r="I60" s="101"/>
      <c r="J60" s="101"/>
    </row>
    <row r="61" spans="1:17" ht="15.75" thickBot="1">
      <c r="A61" s="109" t="s">
        <v>278</v>
      </c>
      <c r="B61" s="99"/>
      <c r="C61" s="99"/>
      <c r="D61" s="63" t="s">
        <v>165</v>
      </c>
      <c r="E61" s="79" t="s">
        <v>168</v>
      </c>
      <c r="F61" s="135">
        <v>292256</v>
      </c>
      <c r="G61" s="142"/>
      <c r="H61" s="185" t="s">
        <v>348</v>
      </c>
      <c r="I61" s="102"/>
      <c r="J61" s="102"/>
    </row>
    <row r="62" spans="1:17" ht="32.25" thickBot="1">
      <c r="A62" s="30" t="s">
        <v>169</v>
      </c>
      <c r="B62" s="12" t="s">
        <v>170</v>
      </c>
      <c r="C62" s="12">
        <v>3232</v>
      </c>
      <c r="D62" s="48" t="s">
        <v>171</v>
      </c>
      <c r="E62" s="31" t="s">
        <v>39</v>
      </c>
      <c r="F62" s="128">
        <f>F63+F64+F65+F66+F67+F68+F69+F70+F71</f>
        <v>64086</v>
      </c>
      <c r="G62" s="183" t="s">
        <v>27</v>
      </c>
      <c r="H62" s="12" t="s">
        <v>28</v>
      </c>
      <c r="I62" s="12" t="s">
        <v>29</v>
      </c>
      <c r="J62" s="12" t="s">
        <v>30</v>
      </c>
    </row>
    <row r="63" spans="1:17">
      <c r="A63" s="107" t="s">
        <v>279</v>
      </c>
      <c r="B63" s="97"/>
      <c r="C63" s="97"/>
      <c r="D63" s="57" t="s">
        <v>172</v>
      </c>
      <c r="E63" s="76" t="s">
        <v>181</v>
      </c>
      <c r="F63" s="134">
        <v>9100</v>
      </c>
      <c r="G63" s="141"/>
      <c r="H63" s="100"/>
      <c r="I63" s="100"/>
      <c r="J63" s="100"/>
    </row>
    <row r="64" spans="1:17">
      <c r="A64" s="108" t="s">
        <v>280</v>
      </c>
      <c r="B64" s="98"/>
      <c r="C64" s="98"/>
      <c r="D64" s="58" t="s">
        <v>173</v>
      </c>
      <c r="E64" s="77" t="s">
        <v>182</v>
      </c>
      <c r="F64" s="133">
        <v>6242</v>
      </c>
      <c r="G64" s="140"/>
      <c r="H64" s="101"/>
      <c r="I64" s="101"/>
      <c r="J64" s="101"/>
    </row>
    <row r="65" spans="1:10">
      <c r="A65" s="108" t="s">
        <v>281</v>
      </c>
      <c r="B65" s="98"/>
      <c r="C65" s="98"/>
      <c r="D65" s="58" t="s">
        <v>174</v>
      </c>
      <c r="E65" s="77" t="s">
        <v>183</v>
      </c>
      <c r="F65" s="133">
        <v>3000</v>
      </c>
      <c r="G65" s="140"/>
      <c r="H65" s="101"/>
      <c r="I65" s="101"/>
      <c r="J65" s="101"/>
    </row>
    <row r="66" spans="1:10">
      <c r="A66" s="108" t="s">
        <v>282</v>
      </c>
      <c r="B66" s="98"/>
      <c r="C66" s="98"/>
      <c r="D66" s="58" t="s">
        <v>175</v>
      </c>
      <c r="E66" s="77" t="s">
        <v>184</v>
      </c>
      <c r="F66" s="133">
        <v>0</v>
      </c>
      <c r="G66" s="140"/>
      <c r="H66" s="101"/>
      <c r="I66" s="101"/>
      <c r="J66" s="101"/>
    </row>
    <row r="67" spans="1:10">
      <c r="A67" s="108" t="s">
        <v>283</v>
      </c>
      <c r="B67" s="98"/>
      <c r="C67" s="98"/>
      <c r="D67" s="58" t="s">
        <v>176</v>
      </c>
      <c r="E67" s="77" t="s">
        <v>185</v>
      </c>
      <c r="F67" s="133">
        <v>0</v>
      </c>
      <c r="G67" s="140"/>
      <c r="H67" s="101"/>
      <c r="I67" s="101"/>
      <c r="J67" s="101"/>
    </row>
    <row r="68" spans="1:10">
      <c r="A68" s="108" t="s">
        <v>284</v>
      </c>
      <c r="B68" s="98"/>
      <c r="C68" s="98"/>
      <c r="D68" s="58" t="s">
        <v>177</v>
      </c>
      <c r="E68" s="77" t="s">
        <v>186</v>
      </c>
      <c r="F68" s="133">
        <v>6358</v>
      </c>
      <c r="G68" s="140"/>
      <c r="H68" s="101"/>
      <c r="I68" s="101"/>
      <c r="J68" s="101"/>
    </row>
    <row r="69" spans="1:10">
      <c r="A69" s="108" t="s">
        <v>285</v>
      </c>
      <c r="B69" s="98"/>
      <c r="C69" s="98"/>
      <c r="D69" s="58" t="s">
        <v>178</v>
      </c>
      <c r="E69" s="77" t="s">
        <v>187</v>
      </c>
      <c r="F69" s="133">
        <v>29680</v>
      </c>
      <c r="G69" s="140"/>
      <c r="H69" s="101"/>
      <c r="I69" s="101"/>
      <c r="J69" s="101"/>
    </row>
    <row r="70" spans="1:10">
      <c r="A70" s="108" t="s">
        <v>286</v>
      </c>
      <c r="B70" s="98"/>
      <c r="C70" s="98"/>
      <c r="D70" s="58" t="s">
        <v>179</v>
      </c>
      <c r="E70" s="77" t="s">
        <v>188</v>
      </c>
      <c r="F70" s="133">
        <v>2400</v>
      </c>
      <c r="G70" s="140"/>
      <c r="H70" s="101"/>
      <c r="I70" s="101"/>
      <c r="J70" s="101"/>
    </row>
    <row r="71" spans="1:10" ht="15.75" thickBot="1">
      <c r="A71" s="109" t="s">
        <v>287</v>
      </c>
      <c r="B71" s="99"/>
      <c r="C71" s="99"/>
      <c r="D71" s="63" t="s">
        <v>180</v>
      </c>
      <c r="E71" s="79" t="s">
        <v>189</v>
      </c>
      <c r="F71" s="135">
        <v>7306</v>
      </c>
      <c r="G71" s="142"/>
      <c r="H71" s="102"/>
      <c r="I71" s="102"/>
      <c r="J71" s="102"/>
    </row>
    <row r="72" spans="1:10" ht="29.25" thickBot="1">
      <c r="A72" s="30" t="s">
        <v>290</v>
      </c>
      <c r="B72" s="12" t="s">
        <v>334</v>
      </c>
      <c r="C72" s="111">
        <v>3233</v>
      </c>
      <c r="D72" s="48" t="s">
        <v>190</v>
      </c>
      <c r="E72" s="31" t="s">
        <v>39</v>
      </c>
      <c r="F72" s="128"/>
      <c r="G72" s="183"/>
      <c r="H72" s="12"/>
      <c r="I72" s="12"/>
      <c r="J72" s="12"/>
    </row>
    <row r="73" spans="1:10" ht="15.75" thickBot="1">
      <c r="A73" s="154" t="s">
        <v>288</v>
      </c>
      <c r="B73" s="103"/>
      <c r="C73" s="104"/>
      <c r="D73" s="105" t="s">
        <v>191</v>
      </c>
      <c r="E73" s="106" t="s">
        <v>192</v>
      </c>
      <c r="F73" s="136">
        <v>0</v>
      </c>
      <c r="G73" s="74"/>
      <c r="H73" s="73"/>
      <c r="I73" s="73"/>
      <c r="J73" s="101"/>
    </row>
    <row r="74" spans="1:10" ht="29.25" thickBot="1">
      <c r="A74" s="30" t="s">
        <v>291</v>
      </c>
      <c r="B74" s="12" t="s">
        <v>335</v>
      </c>
      <c r="C74" s="111">
        <v>3234</v>
      </c>
      <c r="D74" s="48" t="s">
        <v>193</v>
      </c>
      <c r="E74" s="31" t="s">
        <v>39</v>
      </c>
      <c r="F74" s="128">
        <f>F75+F76+F77+F78+F79+F80+F81</f>
        <v>35347</v>
      </c>
      <c r="G74" s="183" t="s">
        <v>27</v>
      </c>
      <c r="H74" s="12" t="s">
        <v>28</v>
      </c>
      <c r="I74" s="12" t="s">
        <v>29</v>
      </c>
      <c r="J74" s="12" t="s">
        <v>30</v>
      </c>
    </row>
    <row r="75" spans="1:10">
      <c r="A75" s="107" t="s">
        <v>289</v>
      </c>
      <c r="B75" s="66"/>
      <c r="C75" s="112"/>
      <c r="D75" s="57" t="s">
        <v>194</v>
      </c>
      <c r="E75" s="76" t="s">
        <v>201</v>
      </c>
      <c r="F75" s="134">
        <v>8400</v>
      </c>
      <c r="G75" s="141"/>
      <c r="H75" s="100"/>
      <c r="I75" s="100"/>
      <c r="J75" s="100"/>
    </row>
    <row r="76" spans="1:10">
      <c r="A76" s="108" t="s">
        <v>292</v>
      </c>
      <c r="B76" s="67"/>
      <c r="C76" s="113"/>
      <c r="D76" s="58" t="s">
        <v>195</v>
      </c>
      <c r="E76" s="77" t="s">
        <v>202</v>
      </c>
      <c r="F76" s="133">
        <v>5923</v>
      </c>
      <c r="G76" s="140"/>
      <c r="H76" s="101"/>
      <c r="I76" s="101"/>
      <c r="J76" s="101"/>
    </row>
    <row r="77" spans="1:10">
      <c r="A77" s="108" t="s">
        <v>293</v>
      </c>
      <c r="B77" s="67"/>
      <c r="C77" s="113"/>
      <c r="D77" s="58" t="s">
        <v>196</v>
      </c>
      <c r="E77" s="77" t="s">
        <v>204</v>
      </c>
      <c r="F77" s="133">
        <v>0</v>
      </c>
      <c r="G77" s="140"/>
      <c r="H77" s="101"/>
      <c r="I77" s="101"/>
      <c r="J77" s="101"/>
    </row>
    <row r="78" spans="1:10">
      <c r="A78" s="108" t="s">
        <v>294</v>
      </c>
      <c r="B78" s="67"/>
      <c r="C78" s="113"/>
      <c r="D78" s="58" t="s">
        <v>197</v>
      </c>
      <c r="E78" s="77" t="s">
        <v>205</v>
      </c>
      <c r="F78" s="133">
        <v>720</v>
      </c>
      <c r="G78" s="140"/>
      <c r="H78" s="101"/>
      <c r="I78" s="101"/>
      <c r="J78" s="101"/>
    </row>
    <row r="79" spans="1:10">
      <c r="A79" s="155" t="s">
        <v>295</v>
      </c>
      <c r="B79" s="67"/>
      <c r="C79" s="113"/>
      <c r="D79" s="58" t="s">
        <v>198</v>
      </c>
      <c r="E79" s="77" t="s">
        <v>206</v>
      </c>
      <c r="F79" s="133">
        <v>720</v>
      </c>
      <c r="G79" s="140"/>
      <c r="H79" s="101"/>
      <c r="I79" s="101"/>
      <c r="J79" s="101"/>
    </row>
    <row r="80" spans="1:10">
      <c r="A80" s="108" t="s">
        <v>296</v>
      </c>
      <c r="B80" s="67"/>
      <c r="C80" s="113"/>
      <c r="D80" s="58" t="s">
        <v>199</v>
      </c>
      <c r="E80" s="77" t="s">
        <v>207</v>
      </c>
      <c r="F80" s="133">
        <v>14235</v>
      </c>
      <c r="G80" s="140"/>
      <c r="H80" s="101"/>
      <c r="I80" s="101"/>
      <c r="J80" s="101"/>
    </row>
    <row r="81" spans="1:10" ht="15.75" thickBot="1">
      <c r="A81" s="109" t="s">
        <v>297</v>
      </c>
      <c r="B81" s="68"/>
      <c r="C81" s="114"/>
      <c r="D81" s="63" t="s">
        <v>200</v>
      </c>
      <c r="E81" s="79" t="s">
        <v>203</v>
      </c>
      <c r="F81" s="135">
        <v>5349</v>
      </c>
      <c r="G81" s="142"/>
      <c r="H81" s="102"/>
      <c r="I81" s="102"/>
      <c r="J81" s="102"/>
    </row>
    <row r="82" spans="1:10" ht="29.25" thickBot="1">
      <c r="A82" s="30" t="s">
        <v>298</v>
      </c>
      <c r="B82" s="12" t="s">
        <v>336</v>
      </c>
      <c r="C82" s="111">
        <v>3236</v>
      </c>
      <c r="D82" s="48" t="s">
        <v>208</v>
      </c>
      <c r="E82" s="31" t="s">
        <v>39</v>
      </c>
      <c r="F82" s="128">
        <f>F83+F84+F85+F86</f>
        <v>18647</v>
      </c>
      <c r="G82" s="183" t="s">
        <v>27</v>
      </c>
      <c r="H82" s="12" t="s">
        <v>349</v>
      </c>
      <c r="I82" s="12" t="s">
        <v>29</v>
      </c>
      <c r="J82" s="12" t="s">
        <v>30</v>
      </c>
    </row>
    <row r="83" spans="1:10">
      <c r="A83" s="107" t="s">
        <v>299</v>
      </c>
      <c r="B83" s="97"/>
      <c r="C83" s="141"/>
      <c r="D83" s="57" t="s">
        <v>209</v>
      </c>
      <c r="E83" s="76" t="s">
        <v>213</v>
      </c>
      <c r="F83" s="134">
        <v>4347</v>
      </c>
      <c r="G83" s="141"/>
      <c r="H83" s="100"/>
      <c r="I83" s="100"/>
      <c r="J83" s="100"/>
    </row>
    <row r="84" spans="1:10">
      <c r="A84" s="108" t="s">
        <v>300</v>
      </c>
      <c r="B84" s="98"/>
      <c r="C84" s="140"/>
      <c r="D84" s="58" t="s">
        <v>210</v>
      </c>
      <c r="E84" s="77" t="s">
        <v>214</v>
      </c>
      <c r="F84" s="133">
        <v>5000</v>
      </c>
      <c r="G84" s="140"/>
      <c r="H84" s="101"/>
      <c r="I84" s="101"/>
      <c r="J84" s="101"/>
    </row>
    <row r="85" spans="1:10" ht="24">
      <c r="A85" s="108" t="s">
        <v>301</v>
      </c>
      <c r="B85" s="98"/>
      <c r="C85" s="140"/>
      <c r="D85" s="58" t="s">
        <v>211</v>
      </c>
      <c r="E85" s="77" t="s">
        <v>215</v>
      </c>
      <c r="F85" s="133">
        <v>5500</v>
      </c>
      <c r="G85" s="140"/>
      <c r="H85" s="101"/>
      <c r="I85" s="101"/>
      <c r="J85" s="101"/>
    </row>
    <row r="86" spans="1:10" ht="24.75" thickBot="1">
      <c r="A86" s="156" t="s">
        <v>302</v>
      </c>
      <c r="B86" s="99"/>
      <c r="C86" s="142"/>
      <c r="D86" s="63" t="s">
        <v>212</v>
      </c>
      <c r="E86" s="79" t="s">
        <v>216</v>
      </c>
      <c r="F86" s="135">
        <v>3800</v>
      </c>
      <c r="G86" s="142"/>
      <c r="H86" s="102"/>
      <c r="I86" s="102"/>
      <c r="J86" s="102"/>
    </row>
    <row r="87" spans="1:10" ht="29.25" thickBot="1">
      <c r="A87" s="30" t="s">
        <v>303</v>
      </c>
      <c r="B87" s="12" t="s">
        <v>337</v>
      </c>
      <c r="C87" s="111">
        <v>3237</v>
      </c>
      <c r="D87" s="48" t="s">
        <v>217</v>
      </c>
      <c r="E87" s="31" t="s">
        <v>39</v>
      </c>
      <c r="F87" s="128"/>
      <c r="G87" s="183"/>
      <c r="H87" s="12"/>
      <c r="I87" s="12"/>
      <c r="J87" s="12"/>
    </row>
    <row r="88" spans="1:10">
      <c r="A88" s="107" t="s">
        <v>304</v>
      </c>
      <c r="B88" s="97"/>
      <c r="C88" s="172"/>
      <c r="D88" s="57" t="s">
        <v>218</v>
      </c>
      <c r="E88" s="164" t="s">
        <v>222</v>
      </c>
      <c r="F88" s="134">
        <v>0</v>
      </c>
      <c r="G88" s="141"/>
      <c r="H88" s="100"/>
      <c r="I88" s="100"/>
      <c r="J88" s="100"/>
    </row>
    <row r="89" spans="1:10">
      <c r="A89" s="108" t="s">
        <v>305</v>
      </c>
      <c r="B89" s="98"/>
      <c r="C89" s="173"/>
      <c r="D89" s="58" t="s">
        <v>219</v>
      </c>
      <c r="E89" s="167" t="s">
        <v>223</v>
      </c>
      <c r="F89" s="133">
        <v>0</v>
      </c>
      <c r="G89" s="140"/>
      <c r="H89" s="101"/>
      <c r="I89" s="101"/>
      <c r="J89" s="101"/>
    </row>
    <row r="90" spans="1:10">
      <c r="A90" s="108" t="s">
        <v>306</v>
      </c>
      <c r="B90" s="98"/>
      <c r="C90" s="173"/>
      <c r="D90" s="58" t="s">
        <v>220</v>
      </c>
      <c r="E90" s="167" t="s">
        <v>224</v>
      </c>
      <c r="F90" s="133">
        <v>0</v>
      </c>
      <c r="G90" s="140"/>
      <c r="H90" s="101"/>
      <c r="I90" s="101"/>
      <c r="J90" s="101"/>
    </row>
    <row r="91" spans="1:10" ht="15.75" thickBot="1">
      <c r="A91" s="109" t="s">
        <v>307</v>
      </c>
      <c r="B91" s="99"/>
      <c r="C91" s="174"/>
      <c r="D91" s="63" t="s">
        <v>221</v>
      </c>
      <c r="E91" s="165" t="s">
        <v>225</v>
      </c>
      <c r="F91" s="135">
        <v>0</v>
      </c>
      <c r="G91" s="142"/>
      <c r="H91" s="102"/>
      <c r="I91" s="102"/>
      <c r="J91" s="102"/>
    </row>
    <row r="92" spans="1:10" ht="29.25" thickBot="1">
      <c r="A92" s="30" t="s">
        <v>308</v>
      </c>
      <c r="B92" s="12" t="s">
        <v>338</v>
      </c>
      <c r="C92" s="111">
        <v>3238</v>
      </c>
      <c r="D92" s="48" t="s">
        <v>226</v>
      </c>
      <c r="E92" s="31" t="s">
        <v>39</v>
      </c>
      <c r="F92" s="128">
        <f>F93+F94</f>
        <v>6804</v>
      </c>
      <c r="G92" s="183" t="s">
        <v>27</v>
      </c>
      <c r="H92" s="12" t="s">
        <v>347</v>
      </c>
      <c r="I92" s="12" t="s">
        <v>29</v>
      </c>
      <c r="J92" s="12" t="s">
        <v>30</v>
      </c>
    </row>
    <row r="93" spans="1:10">
      <c r="A93" s="107" t="s">
        <v>309</v>
      </c>
      <c r="B93" s="97"/>
      <c r="C93" s="97"/>
      <c r="D93" s="57" t="s">
        <v>227</v>
      </c>
      <c r="E93" s="76" t="s">
        <v>229</v>
      </c>
      <c r="F93" s="134">
        <v>6804</v>
      </c>
      <c r="G93" s="141"/>
      <c r="H93" s="100"/>
      <c r="I93" s="100"/>
      <c r="J93" s="100"/>
    </row>
    <row r="94" spans="1:10" ht="15.75" thickBot="1">
      <c r="A94" s="156" t="s">
        <v>310</v>
      </c>
      <c r="B94" s="99"/>
      <c r="C94" s="99"/>
      <c r="D94" s="63" t="s">
        <v>228</v>
      </c>
      <c r="E94" s="79" t="s">
        <v>229</v>
      </c>
      <c r="F94" s="135">
        <v>0</v>
      </c>
      <c r="G94" s="142"/>
      <c r="H94" s="102"/>
      <c r="I94" s="102"/>
      <c r="J94" s="102"/>
    </row>
    <row r="95" spans="1:10" ht="29.25" thickBot="1">
      <c r="A95" s="30" t="s">
        <v>311</v>
      </c>
      <c r="B95" s="12" t="s">
        <v>339</v>
      </c>
      <c r="C95" s="111">
        <v>3238</v>
      </c>
      <c r="D95" s="48" t="s">
        <v>230</v>
      </c>
      <c r="E95" s="31" t="s">
        <v>39</v>
      </c>
      <c r="F95" s="128">
        <f>F96+F97+F98</f>
        <v>1000</v>
      </c>
      <c r="G95" s="183" t="s">
        <v>27</v>
      </c>
      <c r="H95" s="12" t="s">
        <v>28</v>
      </c>
      <c r="I95" s="12" t="s">
        <v>29</v>
      </c>
      <c r="J95" s="12" t="s">
        <v>30</v>
      </c>
    </row>
    <row r="96" spans="1:10">
      <c r="A96" s="107" t="s">
        <v>312</v>
      </c>
      <c r="B96" s="97"/>
      <c r="C96" s="97"/>
      <c r="D96" s="57" t="s">
        <v>231</v>
      </c>
      <c r="E96" s="76" t="s">
        <v>233</v>
      </c>
      <c r="F96" s="134">
        <v>1000</v>
      </c>
      <c r="G96" s="141"/>
      <c r="H96" s="100"/>
      <c r="I96" s="100"/>
      <c r="J96" s="100"/>
    </row>
    <row r="97" spans="1:10">
      <c r="A97" s="108" t="s">
        <v>313</v>
      </c>
      <c r="B97" s="98"/>
      <c r="C97" s="98"/>
      <c r="D97" s="58" t="s">
        <v>220</v>
      </c>
      <c r="E97" s="77" t="s">
        <v>234</v>
      </c>
      <c r="F97" s="133">
        <v>0</v>
      </c>
      <c r="G97" s="140"/>
      <c r="H97" s="101"/>
      <c r="I97" s="101"/>
      <c r="J97" s="101"/>
    </row>
    <row r="98" spans="1:10" ht="15.75" thickBot="1">
      <c r="A98" s="109" t="s">
        <v>314</v>
      </c>
      <c r="B98" s="99"/>
      <c r="C98" s="99"/>
      <c r="D98" s="63" t="s">
        <v>232</v>
      </c>
      <c r="E98" s="79" t="s">
        <v>235</v>
      </c>
      <c r="F98" s="135">
        <v>0</v>
      </c>
      <c r="G98" s="142"/>
      <c r="H98" s="102"/>
      <c r="I98" s="102"/>
      <c r="J98" s="101"/>
    </row>
    <row r="99" spans="1:10" ht="29.25" thickBot="1">
      <c r="A99" s="30" t="s">
        <v>315</v>
      </c>
      <c r="B99" s="12" t="s">
        <v>340</v>
      </c>
      <c r="C99" s="111">
        <v>3292</v>
      </c>
      <c r="D99" s="48" t="s">
        <v>236</v>
      </c>
      <c r="E99" s="31" t="s">
        <v>39</v>
      </c>
      <c r="F99" s="128">
        <f>F100+F101</f>
        <v>18804</v>
      </c>
      <c r="G99" s="183" t="s">
        <v>27</v>
      </c>
      <c r="H99" s="12" t="s">
        <v>347</v>
      </c>
      <c r="I99" s="12" t="s">
        <v>29</v>
      </c>
      <c r="J99" s="12" t="s">
        <v>30</v>
      </c>
    </row>
    <row r="100" spans="1:10">
      <c r="A100" s="107" t="s">
        <v>316</v>
      </c>
      <c r="B100" s="141"/>
      <c r="C100" s="161"/>
      <c r="D100" s="57" t="s">
        <v>237</v>
      </c>
      <c r="E100" s="76" t="s">
        <v>239</v>
      </c>
      <c r="F100" s="134">
        <v>18804</v>
      </c>
      <c r="G100" s="141"/>
      <c r="H100" s="100"/>
      <c r="I100" s="100"/>
      <c r="J100" s="100"/>
    </row>
    <row r="101" spans="1:10" ht="15.75" thickBot="1">
      <c r="A101" s="109" t="s">
        <v>317</v>
      </c>
      <c r="B101" s="142"/>
      <c r="C101" s="162"/>
      <c r="D101" s="63" t="s">
        <v>238</v>
      </c>
      <c r="E101" s="79" t="s">
        <v>240</v>
      </c>
      <c r="F101" s="135">
        <v>0</v>
      </c>
      <c r="G101" s="142"/>
      <c r="H101" s="102"/>
      <c r="I101" s="102"/>
      <c r="J101" s="102"/>
    </row>
    <row r="102" spans="1:10" ht="29.25" thickBot="1">
      <c r="A102" s="30" t="s">
        <v>318</v>
      </c>
      <c r="B102" s="12" t="s">
        <v>341</v>
      </c>
      <c r="C102" s="111">
        <v>3293</v>
      </c>
      <c r="D102" s="48" t="s">
        <v>241</v>
      </c>
      <c r="E102" s="31" t="s">
        <v>39</v>
      </c>
      <c r="F102" s="128">
        <f>F103</f>
        <v>840</v>
      </c>
      <c r="G102" s="183" t="s">
        <v>27</v>
      </c>
      <c r="H102" s="12" t="s">
        <v>28</v>
      </c>
      <c r="I102" s="12" t="s">
        <v>29</v>
      </c>
      <c r="J102" s="12" t="s">
        <v>30</v>
      </c>
    </row>
    <row r="103" spans="1:10" ht="15.75" thickBot="1">
      <c r="A103" s="157" t="s">
        <v>319</v>
      </c>
      <c r="B103" s="72"/>
      <c r="C103" s="72"/>
      <c r="D103" s="116" t="s">
        <v>242</v>
      </c>
      <c r="E103" s="166" t="s">
        <v>243</v>
      </c>
      <c r="F103" s="136">
        <v>840</v>
      </c>
      <c r="G103" s="74"/>
      <c r="H103" s="73"/>
      <c r="I103" s="73"/>
      <c r="J103" s="73"/>
    </row>
    <row r="104" spans="1:10" ht="29.25" thickBot="1">
      <c r="A104" s="30" t="s">
        <v>320</v>
      </c>
      <c r="B104" s="12" t="s">
        <v>342</v>
      </c>
      <c r="C104" s="111">
        <v>3299</v>
      </c>
      <c r="D104" s="48" t="s">
        <v>244</v>
      </c>
      <c r="E104" s="30" t="s">
        <v>39</v>
      </c>
      <c r="F104" s="128">
        <f>F105</f>
        <v>8800</v>
      </c>
      <c r="G104" s="183" t="s">
        <v>27</v>
      </c>
      <c r="H104" s="12" t="s">
        <v>28</v>
      </c>
      <c r="I104" s="12" t="s">
        <v>29</v>
      </c>
      <c r="J104" s="12" t="s">
        <v>30</v>
      </c>
    </row>
    <row r="105" spans="1:10" ht="15.75" thickBot="1">
      <c r="A105" s="175" t="s">
        <v>321</v>
      </c>
      <c r="B105" s="176"/>
      <c r="C105" s="177"/>
      <c r="D105" s="178" t="s">
        <v>245</v>
      </c>
      <c r="E105" s="179" t="s">
        <v>246</v>
      </c>
      <c r="F105" s="180">
        <v>8800</v>
      </c>
      <c r="G105" s="176"/>
      <c r="H105" s="181"/>
      <c r="I105" s="181"/>
      <c r="J105" s="181"/>
    </row>
    <row r="106" spans="1:10" ht="29.25" thickBot="1">
      <c r="A106" s="119" t="s">
        <v>322</v>
      </c>
      <c r="B106" s="32" t="s">
        <v>343</v>
      </c>
      <c r="C106" s="150">
        <v>3431</v>
      </c>
      <c r="D106" s="54" t="s">
        <v>247</v>
      </c>
      <c r="E106" s="32" t="s">
        <v>39</v>
      </c>
      <c r="F106" s="131">
        <f>F108+F107</f>
        <v>3328</v>
      </c>
      <c r="G106" s="183" t="s">
        <v>27</v>
      </c>
      <c r="H106" s="10" t="s">
        <v>28</v>
      </c>
      <c r="I106" s="10" t="s">
        <v>29</v>
      </c>
      <c r="J106" s="10" t="s">
        <v>30</v>
      </c>
    </row>
    <row r="107" spans="1:10">
      <c r="A107" s="107" t="s">
        <v>323</v>
      </c>
      <c r="B107" s="141"/>
      <c r="C107" s="158"/>
      <c r="D107" s="151" t="s">
        <v>248</v>
      </c>
      <c r="E107" s="152" t="s">
        <v>250</v>
      </c>
      <c r="F107" s="153">
        <v>3328</v>
      </c>
      <c r="G107" s="139"/>
      <c r="H107" s="122"/>
      <c r="I107" s="122"/>
      <c r="J107" s="122"/>
    </row>
    <row r="108" spans="1:10" ht="15.75" thickBot="1">
      <c r="A108" s="109" t="s">
        <v>324</v>
      </c>
      <c r="B108" s="142"/>
      <c r="C108" s="159"/>
      <c r="D108" s="145" t="s">
        <v>249</v>
      </c>
      <c r="E108" s="146" t="s">
        <v>251</v>
      </c>
      <c r="F108" s="147"/>
      <c r="G108" s="148"/>
      <c r="H108" s="149"/>
      <c r="I108" s="149"/>
      <c r="J108" s="149"/>
    </row>
    <row r="109" spans="1:10" ht="29.25" thickBot="1">
      <c r="A109" s="119" t="s">
        <v>325</v>
      </c>
      <c r="B109" s="32" t="s">
        <v>344</v>
      </c>
      <c r="C109" s="150">
        <v>4221</v>
      </c>
      <c r="D109" s="54" t="s">
        <v>256</v>
      </c>
      <c r="E109" s="32" t="s">
        <v>39</v>
      </c>
      <c r="F109" s="131">
        <f>F110+F111</f>
        <v>20000</v>
      </c>
      <c r="G109" s="183" t="s">
        <v>27</v>
      </c>
      <c r="H109" s="10" t="s">
        <v>347</v>
      </c>
      <c r="I109" s="10" t="s">
        <v>29</v>
      </c>
      <c r="J109" s="10" t="s">
        <v>30</v>
      </c>
    </row>
    <row r="110" spans="1:10">
      <c r="A110" s="107" t="s">
        <v>326</v>
      </c>
      <c r="B110" s="141"/>
      <c r="C110" s="161"/>
      <c r="D110" s="57" t="s">
        <v>252</v>
      </c>
      <c r="E110" s="164" t="s">
        <v>254</v>
      </c>
      <c r="F110" s="143">
        <v>10000</v>
      </c>
      <c r="G110" s="141"/>
      <c r="H110" s="100"/>
      <c r="I110" s="100"/>
      <c r="J110" s="100"/>
    </row>
    <row r="111" spans="1:10" ht="15.75" thickBot="1">
      <c r="A111" s="109" t="s">
        <v>327</v>
      </c>
      <c r="B111" s="142"/>
      <c r="C111" s="162"/>
      <c r="D111" s="63" t="s">
        <v>253</v>
      </c>
      <c r="E111" s="165" t="s">
        <v>255</v>
      </c>
      <c r="F111" s="144">
        <v>10000</v>
      </c>
      <c r="G111" s="142"/>
      <c r="H111" s="102"/>
      <c r="I111" s="102"/>
      <c r="J111" s="102"/>
    </row>
    <row r="112" spans="1:10" ht="29.25" thickBot="1">
      <c r="A112" s="121" t="s">
        <v>328</v>
      </c>
      <c r="B112" s="69" t="s">
        <v>345</v>
      </c>
      <c r="C112" s="115">
        <v>4227</v>
      </c>
      <c r="D112" s="71" t="s">
        <v>260</v>
      </c>
      <c r="E112" s="69" t="s">
        <v>39</v>
      </c>
      <c r="F112" s="137"/>
      <c r="G112" s="183" t="s">
        <v>27</v>
      </c>
      <c r="H112" s="70" t="s">
        <v>28</v>
      </c>
      <c r="I112" s="70" t="s">
        <v>29</v>
      </c>
      <c r="J112" s="70" t="s">
        <v>30</v>
      </c>
    </row>
    <row r="113" spans="1:10">
      <c r="A113" s="107" t="s">
        <v>329</v>
      </c>
      <c r="B113" s="141"/>
      <c r="C113" s="161"/>
      <c r="D113" s="57" t="s">
        <v>257</v>
      </c>
      <c r="E113" s="164" t="s">
        <v>261</v>
      </c>
      <c r="F113" s="134">
        <v>10000</v>
      </c>
      <c r="G113" s="141"/>
      <c r="H113" s="100"/>
      <c r="I113" s="100"/>
      <c r="J113" s="100"/>
    </row>
    <row r="114" spans="1:10">
      <c r="A114" s="108" t="s">
        <v>330</v>
      </c>
      <c r="B114" s="140"/>
      <c r="C114" s="163"/>
      <c r="D114" s="58" t="s">
        <v>258</v>
      </c>
      <c r="E114" s="167" t="s">
        <v>262</v>
      </c>
      <c r="F114" s="133">
        <v>10000</v>
      </c>
      <c r="G114" s="140"/>
      <c r="H114" s="101"/>
      <c r="I114" s="101"/>
      <c r="J114" s="101"/>
    </row>
    <row r="115" spans="1:10" ht="15.75" thickBot="1">
      <c r="A115" s="109" t="s">
        <v>331</v>
      </c>
      <c r="B115" s="142"/>
      <c r="C115" s="162"/>
      <c r="D115" s="63" t="s">
        <v>259</v>
      </c>
      <c r="E115" s="165" t="s">
        <v>263</v>
      </c>
      <c r="F115" s="135">
        <v>48000</v>
      </c>
      <c r="G115" s="142"/>
      <c r="H115" s="102"/>
      <c r="I115" s="102"/>
      <c r="J115" s="102"/>
    </row>
    <row r="116" spans="1:10" ht="29.25" thickBot="1">
      <c r="A116" s="121" t="s">
        <v>332</v>
      </c>
      <c r="B116" s="69" t="s">
        <v>346</v>
      </c>
      <c r="C116" s="115">
        <v>3431</v>
      </c>
      <c r="D116" s="71" t="s">
        <v>265</v>
      </c>
      <c r="E116" s="121" t="s">
        <v>39</v>
      </c>
      <c r="F116" s="137"/>
      <c r="G116" s="183" t="s">
        <v>27</v>
      </c>
      <c r="H116" s="70" t="s">
        <v>28</v>
      </c>
      <c r="I116" s="70" t="s">
        <v>29</v>
      </c>
      <c r="J116" s="70" t="s">
        <v>30</v>
      </c>
    </row>
    <row r="117" spans="1:10" ht="15.75" thickBot="1">
      <c r="A117" s="157" t="s">
        <v>333</v>
      </c>
      <c r="B117" s="74"/>
      <c r="C117" s="73"/>
      <c r="D117" s="72" t="s">
        <v>266</v>
      </c>
      <c r="E117" s="168" t="s">
        <v>264</v>
      </c>
      <c r="F117" s="136">
        <v>4160</v>
      </c>
      <c r="G117" s="74"/>
      <c r="H117" s="73"/>
      <c r="I117" s="73"/>
      <c r="J117" s="73"/>
    </row>
  </sheetData>
  <mergeCells count="1">
    <mergeCell ref="A2:J2"/>
  </mergeCells>
  <pageMargins left="0.2" right="0.2" top="0.25" bottom="0.25" header="0.22" footer="0.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2017-12-12T08:26:17Z</dcterms:modified>
</cp:coreProperties>
</file>